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545" windowHeight="14400" activeTab="0"/>
  </bookViews>
  <sheets>
    <sheet name="경전분석" sheetId="1" r:id="rId1"/>
    <sheet name="경전읽기표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<sst xmlns="http://schemas.openxmlformats.org/spreadsheetml/2006/main" count="422" uniqueCount="256">
  <si>
    <t>구약</t>
  </si>
  <si>
    <t>신약</t>
  </si>
  <si>
    <t>몰몬경</t>
  </si>
  <si>
    <t>값진진주</t>
  </si>
  <si>
    <t>교리와성약</t>
  </si>
  <si>
    <t>소계</t>
  </si>
  <si>
    <t>2주</t>
  </si>
  <si>
    <t>3주</t>
  </si>
  <si>
    <t>4주</t>
  </si>
  <si>
    <t>5주</t>
  </si>
  <si>
    <t>6주</t>
  </si>
  <si>
    <t>7주</t>
  </si>
  <si>
    <t>8주</t>
  </si>
  <si>
    <t>9주</t>
  </si>
  <si>
    <t>10주</t>
  </si>
  <si>
    <t>11주</t>
  </si>
  <si>
    <t>12주</t>
  </si>
  <si>
    <t>13주</t>
  </si>
  <si>
    <t>14주</t>
  </si>
  <si>
    <t>15주</t>
  </si>
  <si>
    <t>16주</t>
  </si>
  <si>
    <t>17주</t>
  </si>
  <si>
    <t>18주</t>
  </si>
  <si>
    <t>19주</t>
  </si>
  <si>
    <t>시78,82,89~90,95~96,104,110,118,136,139,150,잠1~3,22,29~31</t>
  </si>
  <si>
    <t>시1~2,8~9,15~16,22~25,27,30,33,37,45,48,51,60,67~69,74</t>
  </si>
  <si>
    <t>소계</t>
  </si>
  <si>
    <t>몰몬경</t>
  </si>
  <si>
    <t>신약 19주(133일)</t>
  </si>
  <si>
    <t>교리와성약및 값진진주 17주(119일)</t>
  </si>
  <si>
    <t>20주</t>
  </si>
  <si>
    <t>21주</t>
  </si>
  <si>
    <t>22주</t>
  </si>
  <si>
    <t>23주</t>
  </si>
  <si>
    <t>24주</t>
  </si>
  <si>
    <t>25주</t>
  </si>
  <si>
    <t>26주</t>
  </si>
  <si>
    <t>앨2~앨9</t>
  </si>
  <si>
    <t>단1~5, 7~12</t>
  </si>
  <si>
    <t>창1~3, 6~9, 15, 17~18, 22, 27~28</t>
  </si>
  <si>
    <t>창32, 37, 41, 48~49, 출3~4, 12~14</t>
  </si>
  <si>
    <t>출19~20, 29, 33~34, 40, 레8, 19, 26</t>
  </si>
  <si>
    <t>민6, 신4~6, 10~11, 26, 30, 32~34</t>
  </si>
  <si>
    <t>수24, 삿6~7, 13, 룻1~4, 삼상3, 12</t>
  </si>
  <si>
    <t>삼상15~17, 삼하7, 12, 왕상3, 17~19</t>
  </si>
  <si>
    <t>왕하1~2, 5, 에, 욥1~3, 19, 28, 33, 38</t>
  </si>
  <si>
    <t>전3~5, 7, 10~12, 사1, 18, 24~27, 29, 35, 40, 43</t>
  </si>
  <si>
    <t>사44~45, 50~55, 58, 60~66</t>
  </si>
  <si>
    <t>렘1~3, 16~18, 23, 30~33</t>
  </si>
  <si>
    <t>애4, 겔3, 11, 18, 20, 33~34, 37</t>
  </si>
  <si>
    <t>호12~14, 욜1~3, 암2~4, 7~9, 욘1~4, 미1~2</t>
  </si>
  <si>
    <t>미4~7,나1,합2,습1,학1,슥2~3,9,12~14,말1~4</t>
  </si>
  <si>
    <t>1주</t>
  </si>
  <si>
    <t>2주</t>
  </si>
  <si>
    <t>니일1~니일12</t>
  </si>
  <si>
    <t>니일13~니일19</t>
  </si>
  <si>
    <t>니일20~니이5</t>
  </si>
  <si>
    <t>니이6~니이17</t>
  </si>
  <si>
    <t>니이18~니이28</t>
  </si>
  <si>
    <t>니이29~야곱5</t>
  </si>
  <si>
    <t>야곱6~모사2</t>
  </si>
  <si>
    <t>마1~마12</t>
  </si>
  <si>
    <t>교성1~9</t>
  </si>
  <si>
    <t>모사3~모사11</t>
  </si>
  <si>
    <t>마13~마23</t>
  </si>
  <si>
    <t>교성10~20</t>
  </si>
  <si>
    <t>모사12~모사22</t>
  </si>
  <si>
    <t>마24~막5</t>
  </si>
  <si>
    <t>교성21~35</t>
  </si>
  <si>
    <t>모사23~앨1</t>
  </si>
  <si>
    <t>막6~막16</t>
  </si>
  <si>
    <t>교성36~44</t>
  </si>
  <si>
    <t>눅1~눅8</t>
  </si>
  <si>
    <t>교성45~56</t>
  </si>
  <si>
    <t>앨10~앨16</t>
  </si>
  <si>
    <t>눅9~눅19</t>
  </si>
  <si>
    <t>교성57~65</t>
  </si>
  <si>
    <t>앨17~앨24</t>
  </si>
  <si>
    <t>눅20~요5</t>
  </si>
  <si>
    <t>교성66~76</t>
  </si>
  <si>
    <t>앨25~앨32</t>
  </si>
  <si>
    <t>요6~요14</t>
  </si>
  <si>
    <t>교성77~87</t>
  </si>
  <si>
    <t>앨33~앨40</t>
  </si>
  <si>
    <t>요15~행6</t>
  </si>
  <si>
    <t>교성88~95</t>
  </si>
  <si>
    <t>앨41~앨48</t>
  </si>
  <si>
    <t>행7~행17</t>
  </si>
  <si>
    <t>교성96~103</t>
  </si>
  <si>
    <t>앨49~앨56</t>
  </si>
  <si>
    <t>행18~롬2</t>
  </si>
  <si>
    <t>교성104~109</t>
  </si>
  <si>
    <t>앨57~앨63</t>
  </si>
  <si>
    <t>롬3~고전1</t>
  </si>
  <si>
    <t>교성110~123</t>
  </si>
  <si>
    <t>힐1~힐9</t>
  </si>
  <si>
    <t>고전2~고전16</t>
  </si>
  <si>
    <t>교성124~132</t>
  </si>
  <si>
    <t>힐10~니삼2</t>
  </si>
  <si>
    <t>고후1~엡1</t>
  </si>
  <si>
    <t>교성133~138</t>
  </si>
  <si>
    <t>니삼3~니삼12</t>
  </si>
  <si>
    <t>엡2~살전5</t>
  </si>
  <si>
    <t>선언문1~모세5</t>
  </si>
  <si>
    <t>니삼13~니삼21</t>
  </si>
  <si>
    <t>살후1~히3</t>
  </si>
  <si>
    <t>모세6~아브3</t>
  </si>
  <si>
    <t>니삼22~몰몬2</t>
  </si>
  <si>
    <t>히4~약5</t>
  </si>
  <si>
    <t>아브4~신앙개조</t>
  </si>
  <si>
    <t>몰몬3~이더3</t>
  </si>
  <si>
    <t>벧전1~유1</t>
  </si>
  <si>
    <t>이더4~이더13</t>
  </si>
  <si>
    <t>계1~계22</t>
  </si>
  <si>
    <t>이더14~모로10</t>
  </si>
  <si>
    <t>표준경전</t>
  </si>
  <si>
    <t>하루페이지</t>
  </si>
  <si>
    <t>소요일</t>
  </si>
  <si>
    <t>추가읽기</t>
  </si>
  <si>
    <t>연간 횟수</t>
  </si>
  <si>
    <t>하루 페이지</t>
  </si>
  <si>
    <t>신약</t>
  </si>
  <si>
    <t>교성값진</t>
  </si>
  <si>
    <t>몰몬경</t>
  </si>
  <si>
    <t>총페이지</t>
  </si>
  <si>
    <t>비중</t>
  </si>
  <si>
    <t>원본(한글)</t>
  </si>
  <si>
    <t>주석비중</t>
  </si>
  <si>
    <t>주석(한글)</t>
  </si>
  <si>
    <t>www.dnatree.co.kr</t>
  </si>
  <si>
    <t>1주</t>
  </si>
  <si>
    <t>창1~3, 6~9, 15, 17~18, 22, 27~28</t>
  </si>
  <si>
    <t>2주</t>
  </si>
  <si>
    <t>창32, 37, 41, 48~49, 출3~4, 12~14</t>
  </si>
  <si>
    <t>출19~20, 29, 33~34, 40, 레8, 19, 26</t>
  </si>
  <si>
    <t>민6, 신4~6, 10~11, 26, 30, 32~34</t>
  </si>
  <si>
    <t>수24, 삿6~7, 13, 룻1~4, 삼상3, 12</t>
  </si>
  <si>
    <t>삼상15~17, 삼하7, 12, 왕상3, 17~19</t>
  </si>
  <si>
    <t>왕하1~2, 5, 에, 욥1~3, 19, 28, 33, 38</t>
  </si>
  <si>
    <t>시1~2,8~9,15~16,22~25,27,30,33,37,45,48,51,60,67~69,74</t>
  </si>
  <si>
    <t>시78,82,89~90,95~96,104,110,118,136,139,150,잠1~3,22,29~31</t>
  </si>
  <si>
    <t>전3~5, 7, 10~12, 사1, 18, 24~27, 29, 35, 40, 43</t>
  </si>
  <si>
    <t>사44~45, 50~55, 58, 60~66</t>
  </si>
  <si>
    <t>렘1~3, 16~18, 23, 30~33</t>
  </si>
  <si>
    <t>니일1~니일12</t>
  </si>
  <si>
    <t>애4, 겔3, 11, 18, 20, 33~34, 37</t>
  </si>
  <si>
    <t>니일13~니일19</t>
  </si>
  <si>
    <t>단1~5, 7~12</t>
  </si>
  <si>
    <t>니일20~니이5</t>
  </si>
  <si>
    <t>호12~14, 욜1~3, 암2~4, 7~9, 욘1~4, 미1~2</t>
  </si>
  <si>
    <t>니이6~니이17</t>
  </si>
  <si>
    <t>미4~7,나1,합2,습1,학1,슥2~3,9,12~14,말1~4</t>
  </si>
  <si>
    <t>니이18~니이28</t>
  </si>
  <si>
    <t>니이29~야곱5</t>
  </si>
  <si>
    <t>신약 19주(133일)</t>
  </si>
  <si>
    <t>교리와성약및 값진진주 17주(119일)</t>
  </si>
  <si>
    <t>야곱6~모사2</t>
  </si>
  <si>
    <t>마1~마12</t>
  </si>
  <si>
    <t>교성1~9</t>
  </si>
  <si>
    <t>모사3~모사11</t>
  </si>
  <si>
    <t>마13~마23</t>
  </si>
  <si>
    <t>교성10~20</t>
  </si>
  <si>
    <t>모사12~모사22</t>
  </si>
  <si>
    <t>마24~막5</t>
  </si>
  <si>
    <t>교성21~35</t>
  </si>
  <si>
    <t>모사23~앨1</t>
  </si>
  <si>
    <t>막6~막16</t>
  </si>
  <si>
    <t>교성36~44</t>
  </si>
  <si>
    <t>앨2~앨9</t>
  </si>
  <si>
    <t>눅1~눅8</t>
  </si>
  <si>
    <t>교성45~56</t>
  </si>
  <si>
    <t>앨10~앨16</t>
  </si>
  <si>
    <t>눅9~눅19</t>
  </si>
  <si>
    <t>교성57~65</t>
  </si>
  <si>
    <t>앨17~앨24</t>
  </si>
  <si>
    <t>눅20~요5</t>
  </si>
  <si>
    <t>교성66~76</t>
  </si>
  <si>
    <t>앨25~앨32</t>
  </si>
  <si>
    <t>요6~요14</t>
  </si>
  <si>
    <t>교성77~87</t>
  </si>
  <si>
    <t>앨33~앨40</t>
  </si>
  <si>
    <t>요15~행6</t>
  </si>
  <si>
    <t>교성88~95</t>
  </si>
  <si>
    <t>앨41~앨48</t>
  </si>
  <si>
    <t>행7~행17</t>
  </si>
  <si>
    <t>교성96~103</t>
  </si>
  <si>
    <t>앨49~앨56</t>
  </si>
  <si>
    <t>행18~롬2</t>
  </si>
  <si>
    <t>교성104~109</t>
  </si>
  <si>
    <t>앨57~앨63</t>
  </si>
  <si>
    <t>롬3~고전1</t>
  </si>
  <si>
    <t>교성110~123</t>
  </si>
  <si>
    <t>힐1~힐9</t>
  </si>
  <si>
    <t>고전2~고전16</t>
  </si>
  <si>
    <t>교성124~132</t>
  </si>
  <si>
    <t>힐10~니삼2</t>
  </si>
  <si>
    <t>고후1~엡1</t>
  </si>
  <si>
    <t>교성133~138</t>
  </si>
  <si>
    <t>니삼3~니삼12</t>
  </si>
  <si>
    <t>엡2~살전5</t>
  </si>
  <si>
    <t>선언문1~모세5</t>
  </si>
  <si>
    <t>니삼13~니삼21</t>
  </si>
  <si>
    <t>살후1~히3</t>
  </si>
  <si>
    <t>모세6~아브3</t>
  </si>
  <si>
    <t>니삼22~몰몬2</t>
  </si>
  <si>
    <t>히4~약5</t>
  </si>
  <si>
    <t>아브4~신앙개조</t>
  </si>
  <si>
    <t>몰몬3~이더3</t>
  </si>
  <si>
    <t>벧전1~유1</t>
  </si>
  <si>
    <t>이더4~이더13</t>
  </si>
  <si>
    <t>계1~계22</t>
  </si>
  <si>
    <t>이더14~모로10</t>
  </si>
  <si>
    <t>니일1~니일16</t>
  </si>
  <si>
    <t>니일17~니이6</t>
  </si>
  <si>
    <t>니이7~니이25</t>
  </si>
  <si>
    <t>니이26~야곱5</t>
  </si>
  <si>
    <t>야곱6~모사8</t>
  </si>
  <si>
    <t>모사9~모사24</t>
  </si>
  <si>
    <t>모사25~앨마7</t>
  </si>
  <si>
    <t>앨마8~앨마18</t>
  </si>
  <si>
    <t>앨마19~앨마30</t>
  </si>
  <si>
    <t>앨마31~앨마43</t>
  </si>
  <si>
    <t>앨마44~앨마55</t>
  </si>
  <si>
    <t>앨마56~힐4</t>
  </si>
  <si>
    <t>힐5~힐16</t>
  </si>
  <si>
    <t>니삼1~니삼16</t>
  </si>
  <si>
    <t>니삼17~몰몬2</t>
  </si>
  <si>
    <t>몰몬3~이더8</t>
  </si>
  <si>
    <t>이더9~모로10</t>
  </si>
  <si>
    <t>몰몬경 26주 (182일) 연2회</t>
  </si>
  <si>
    <t>몰몬경 17주 (119일) 연3회</t>
  </si>
  <si>
    <t>몰몬경 13주 (91일) 연4회</t>
  </si>
  <si>
    <t>니일1~니일19</t>
  </si>
  <si>
    <t>니일20~니이17</t>
  </si>
  <si>
    <t>니이18~야곱5</t>
  </si>
  <si>
    <t>야곱6~모사11</t>
  </si>
  <si>
    <t>모사12~앨1</t>
  </si>
  <si>
    <t>앨2~앨16</t>
  </si>
  <si>
    <t>앨17~앨32</t>
  </si>
  <si>
    <t>앨33~앨48</t>
  </si>
  <si>
    <t>앨49~앨63</t>
  </si>
  <si>
    <t>힐1~니삼2</t>
  </si>
  <si>
    <t>니삼3~니삼21</t>
  </si>
  <si>
    <t>니삼22~이더3</t>
  </si>
  <si>
    <t>이더4~모로10</t>
  </si>
  <si>
    <t>축약된 구약 읽기 16주 (112일) 프로그램</t>
  </si>
  <si>
    <t>구약(축약)16주+신약19주+교리와성약 및 값진진주 17주=52주 (1년간 1회 읽기)</t>
  </si>
  <si>
    <t>구약(축약)</t>
  </si>
  <si>
    <t>읽는 방법 소개</t>
  </si>
  <si>
    <t>몰몬경13주*4회=52주</t>
  </si>
  <si>
    <t>몰몬경26주*2회=52주</t>
  </si>
  <si>
    <t>몰몬경17주*3회=51주</t>
  </si>
  <si>
    <t>(1년간 3회 읽기) 주당35p</t>
  </si>
  <si>
    <t>(1년간 2회 읽기) 주당23p</t>
  </si>
  <si>
    <t>(1년간 4회 읽기) 주당45p</t>
  </si>
  <si>
    <t>축약된 구약을 포함한 4대 표준 경전 읽기및 몰몬경 추가 읽기 프로그램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</si>
</sst>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-* #,##0.0_-;\-* #,##0.0_-;_-* &quot;-&quot;?_-;_-@_-"/>
    <numFmt numFmtId="178" formatCode="#,##0.0_ "/>
    <numFmt numFmtId="179" formatCode="#,##0_ "/>
    <numFmt numFmtId="180" formatCode="0_);[Red]\(0\)"/>
    <numFmt numFmtId="181" formatCode="0.0_);[Red]\(0.0\)"/>
    <numFmt numFmtId="182" formatCode="mm&quot;월&quot;\ dd&quot;일&quot;"/>
  </numFmts>
  <fonts count="11">
    <font>
      <sz val="11"/>
      <name val="돋움"/>
      <family val="3"/>
    </font>
    <font>
      <sz val="8"/>
      <name val="돋움"/>
      <family val="3"/>
    </font>
    <font>
      <sz val="12.5"/>
      <name val="돋움"/>
      <family val="3"/>
    </font>
    <font>
      <sz val="10"/>
      <name val="돋움"/>
      <family val="3"/>
    </font>
    <font>
      <sz val="9.75"/>
      <name val="돋움"/>
      <family val="3"/>
    </font>
    <font>
      <sz val="13.25"/>
      <name val="돋움"/>
      <family val="3"/>
    </font>
    <font>
      <sz val="9.5"/>
      <name val="돋움"/>
      <family val="3"/>
    </font>
    <font>
      <b/>
      <sz val="14.5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8">
    <xf numFmtId="0" fontId="0" fillId="0" borderId="0" xfId="0" applyAlignment="1">
      <alignment vertical="center"/>
    </xf>
    <xf numFmtId="41" fontId="0" fillId="0" borderId="0" xfId="17" applyAlignment="1">
      <alignment vertical="center"/>
    </xf>
    <xf numFmtId="41" fontId="0" fillId="0" borderId="1" xfId="17" applyBorder="1" applyAlignment="1">
      <alignment vertical="center"/>
    </xf>
    <xf numFmtId="177" fontId="0" fillId="0" borderId="1" xfId="17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179" fontId="0" fillId="0" borderId="2" xfId="17" applyNumberFormat="1" applyFont="1" applyBorder="1" applyAlignment="1">
      <alignment horizontal="center" vertical="center"/>
    </xf>
    <xf numFmtId="180" fontId="0" fillId="0" borderId="1" xfId="17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81" fontId="0" fillId="0" borderId="5" xfId="17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179" fontId="0" fillId="0" borderId="7" xfId="17" applyNumberFormat="1" applyFont="1" applyBorder="1" applyAlignment="1">
      <alignment horizontal="center" vertical="center"/>
    </xf>
    <xf numFmtId="180" fontId="0" fillId="0" borderId="8" xfId="17" applyNumberFormat="1" applyBorder="1" applyAlignment="1">
      <alignment horizontal="center" vertical="center"/>
    </xf>
    <xf numFmtId="181" fontId="0" fillId="0" borderId="3" xfId="17" applyNumberFormat="1" applyBorder="1" applyAlignment="1">
      <alignment horizontal="center" vertical="center"/>
    </xf>
    <xf numFmtId="41" fontId="0" fillId="3" borderId="9" xfId="17" applyFill="1" applyBorder="1" applyAlignment="1">
      <alignment vertical="center"/>
    </xf>
    <xf numFmtId="0" fontId="0" fillId="3" borderId="9" xfId="0" applyFill="1" applyBorder="1" applyAlignment="1">
      <alignment vertical="center"/>
    </xf>
    <xf numFmtId="41" fontId="0" fillId="3" borderId="10" xfId="17" applyFill="1" applyBorder="1" applyAlignment="1">
      <alignment vertical="center"/>
    </xf>
    <xf numFmtId="41" fontId="0" fillId="0" borderId="11" xfId="17" applyBorder="1" applyAlignment="1">
      <alignment vertical="center"/>
    </xf>
    <xf numFmtId="0" fontId="0" fillId="2" borderId="6" xfId="0" applyFill="1" applyBorder="1" applyAlignment="1">
      <alignment vertical="center"/>
    </xf>
    <xf numFmtId="41" fontId="0" fillId="2" borderId="8" xfId="17" applyFill="1" applyBorder="1" applyAlignment="1">
      <alignment vertical="center"/>
    </xf>
    <xf numFmtId="9" fontId="0" fillId="2" borderId="8" xfId="0" applyNumberFormat="1" applyFill="1" applyBorder="1" applyAlignment="1">
      <alignment vertical="center"/>
    </xf>
    <xf numFmtId="177" fontId="0" fillId="2" borderId="8" xfId="17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12" xfId="17" applyFill="1" applyBorder="1" applyAlignment="1">
      <alignment vertical="center"/>
    </xf>
    <xf numFmtId="41" fontId="0" fillId="0" borderId="0" xfId="17" applyAlignment="1">
      <alignment vertical="center"/>
    </xf>
    <xf numFmtId="0" fontId="0" fillId="0" borderId="4" xfId="0" applyFill="1" applyBorder="1" applyAlignment="1">
      <alignment vertical="center"/>
    </xf>
    <xf numFmtId="179" fontId="0" fillId="0" borderId="2" xfId="17" applyNumberFormat="1" applyFont="1" applyFill="1" applyBorder="1" applyAlignment="1">
      <alignment horizontal="center" vertical="center"/>
    </xf>
    <xf numFmtId="180" fontId="0" fillId="0" borderId="1" xfId="17" applyNumberFormat="1" applyFill="1" applyBorder="1" applyAlignment="1">
      <alignment horizontal="center" vertical="center"/>
    </xf>
    <xf numFmtId="181" fontId="0" fillId="0" borderId="5" xfId="17" applyNumberFormat="1" applyFill="1" applyBorder="1" applyAlignment="1">
      <alignment horizontal="center" vertical="center"/>
    </xf>
    <xf numFmtId="41" fontId="8" fillId="0" borderId="13" xfId="17" applyFont="1" applyBorder="1" applyAlignment="1">
      <alignment vertical="center"/>
    </xf>
    <xf numFmtId="41" fontId="8" fillId="0" borderId="14" xfId="17" applyFont="1" applyBorder="1" applyAlignment="1">
      <alignment vertical="center"/>
    </xf>
    <xf numFmtId="41" fontId="8" fillId="0" borderId="15" xfId="17" applyFont="1" applyBorder="1" applyAlignment="1">
      <alignment vertical="center"/>
    </xf>
    <xf numFmtId="41" fontId="8" fillId="0" borderId="2" xfId="17" applyFont="1" applyBorder="1" applyAlignment="1">
      <alignment vertical="center"/>
    </xf>
    <xf numFmtId="41" fontId="8" fillId="0" borderId="5" xfId="17" applyNumberFormat="1" applyFont="1" applyBorder="1" applyAlignment="1">
      <alignment vertical="center"/>
    </xf>
    <xf numFmtId="41" fontId="8" fillId="3" borderId="16" xfId="17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1" fontId="8" fillId="3" borderId="4" xfId="17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1" fontId="8" fillId="0" borderId="5" xfId="17" applyFont="1" applyBorder="1" applyAlignment="1">
      <alignment vertical="center"/>
    </xf>
    <xf numFmtId="41" fontId="8" fillId="0" borderId="19" xfId="17" applyFont="1" applyBorder="1" applyAlignment="1">
      <alignment vertical="center"/>
    </xf>
    <xf numFmtId="41" fontId="8" fillId="0" borderId="20" xfId="17" applyFont="1" applyBorder="1" applyAlignment="1">
      <alignment vertical="center"/>
    </xf>
    <xf numFmtId="41" fontId="8" fillId="3" borderId="16" xfId="17" applyFont="1" applyFill="1" applyBorder="1" applyAlignment="1">
      <alignment vertical="center"/>
    </xf>
    <xf numFmtId="41" fontId="8" fillId="0" borderId="21" xfId="17" applyNumberFormat="1" applyFont="1" applyBorder="1" applyAlignment="1">
      <alignment vertical="center"/>
    </xf>
    <xf numFmtId="41" fontId="8" fillId="3" borderId="4" xfId="17" applyFont="1" applyFill="1" applyBorder="1" applyAlignment="1">
      <alignment vertical="center"/>
    </xf>
    <xf numFmtId="41" fontId="8" fillId="0" borderId="5" xfId="17" applyNumberFormat="1" applyFont="1" applyBorder="1" applyAlignment="1">
      <alignment vertical="center"/>
    </xf>
    <xf numFmtId="41" fontId="8" fillId="3" borderId="6" xfId="17" applyFont="1" applyFill="1" applyBorder="1" applyAlignment="1">
      <alignment vertical="center"/>
    </xf>
    <xf numFmtId="41" fontId="8" fillId="0" borderId="7" xfId="17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17" applyFont="1" applyAlignment="1">
      <alignment vertical="center"/>
    </xf>
    <xf numFmtId="41" fontId="8" fillId="0" borderId="5" xfId="0" applyNumberFormat="1" applyFont="1" applyFill="1" applyBorder="1" applyAlignment="1">
      <alignment horizontal="left" vertical="center"/>
    </xf>
    <xf numFmtId="41" fontId="8" fillId="0" borderId="17" xfId="17" applyFont="1" applyBorder="1" applyAlignment="1">
      <alignment vertical="center"/>
    </xf>
    <xf numFmtId="41" fontId="8" fillId="0" borderId="18" xfId="17" applyFont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41" fontId="8" fillId="0" borderId="17" xfId="17" applyNumberFormat="1" applyFont="1" applyBorder="1" applyAlignment="1">
      <alignment vertical="center"/>
    </xf>
    <xf numFmtId="41" fontId="8" fillId="0" borderId="17" xfId="17" applyNumberFormat="1" applyFont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41" fontId="8" fillId="0" borderId="2" xfId="17" applyNumberFormat="1" applyFont="1" applyBorder="1" applyAlignment="1">
      <alignment vertical="center"/>
    </xf>
    <xf numFmtId="41" fontId="8" fillId="0" borderId="2" xfId="17" applyNumberFormat="1" applyFont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41" fontId="8" fillId="0" borderId="7" xfId="17" applyNumberFormat="1" applyFont="1" applyBorder="1" applyAlignment="1">
      <alignment vertical="center"/>
    </xf>
    <xf numFmtId="41" fontId="8" fillId="0" borderId="7" xfId="17" applyNumberFormat="1" applyFont="1" applyBorder="1" applyAlignment="1">
      <alignment vertical="center"/>
    </xf>
    <xf numFmtId="41" fontId="8" fillId="0" borderId="0" xfId="17" applyFont="1" applyFill="1" applyBorder="1" applyAlignment="1">
      <alignment vertical="center"/>
    </xf>
    <xf numFmtId="41" fontId="8" fillId="0" borderId="3" xfId="17" applyFont="1" applyBorder="1" applyAlignment="1">
      <alignment vertical="center"/>
    </xf>
    <xf numFmtId="41" fontId="8" fillId="3" borderId="6" xfId="17" applyFont="1" applyFill="1" applyBorder="1" applyAlignment="1">
      <alignment vertical="center"/>
    </xf>
    <xf numFmtId="41" fontId="8" fillId="0" borderId="3" xfId="17" applyNumberFormat="1" applyFont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41" fontId="8" fillId="2" borderId="17" xfId="17" applyFont="1" applyFill="1" applyBorder="1" applyAlignment="1">
      <alignment vertical="center"/>
    </xf>
    <xf numFmtId="41" fontId="8" fillId="2" borderId="22" xfId="17" applyFont="1" applyFill="1" applyBorder="1" applyAlignment="1">
      <alignment vertical="center"/>
    </xf>
    <xf numFmtId="41" fontId="8" fillId="2" borderId="18" xfId="17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41" fontId="8" fillId="3" borderId="22" xfId="17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41" fontId="8" fillId="3" borderId="23" xfId="17" applyFont="1" applyFill="1" applyBorder="1" applyAlignment="1">
      <alignment horizontal="center" vertical="center"/>
    </xf>
    <xf numFmtId="0" fontId="8" fillId="3" borderId="24" xfId="17" applyNumberFormat="1" applyFont="1" applyFill="1" applyBorder="1" applyAlignment="1">
      <alignment vertical="center"/>
    </xf>
    <xf numFmtId="0" fontId="8" fillId="2" borderId="25" xfId="17" applyNumberFormat="1" applyFont="1" applyFill="1" applyBorder="1" applyAlignment="1">
      <alignment vertical="center"/>
    </xf>
    <xf numFmtId="0" fontId="0" fillId="2" borderId="26" xfId="17" applyNumberFormat="1" applyFont="1" applyFill="1" applyBorder="1" applyAlignment="1">
      <alignment vertical="center"/>
    </xf>
    <xf numFmtId="41" fontId="9" fillId="0" borderId="0" xfId="21" applyAlignment="1">
      <alignment vertical="center"/>
    </xf>
    <xf numFmtId="41" fontId="8" fillId="3" borderId="27" xfId="17" applyFont="1" applyFill="1" applyBorder="1" applyAlignment="1">
      <alignment vertical="center"/>
    </xf>
    <xf numFmtId="41" fontId="8" fillId="3" borderId="28" xfId="17" applyFont="1" applyFill="1" applyBorder="1" applyAlignment="1">
      <alignment vertical="center"/>
    </xf>
    <xf numFmtId="41" fontId="0" fillId="0" borderId="3" xfId="17" applyBorder="1" applyAlignment="1">
      <alignment vertical="center"/>
    </xf>
    <xf numFmtId="41" fontId="8" fillId="3" borderId="16" xfId="0" applyNumberFormat="1" applyFont="1" applyFill="1" applyBorder="1" applyAlignment="1">
      <alignment vertical="center"/>
    </xf>
    <xf numFmtId="41" fontId="8" fillId="3" borderId="4" xfId="0" applyNumberFormat="1" applyFont="1" applyFill="1" applyBorder="1" applyAlignment="1">
      <alignment vertical="center"/>
    </xf>
    <xf numFmtId="41" fontId="8" fillId="3" borderId="6" xfId="0" applyNumberFormat="1" applyFont="1" applyFill="1" applyBorder="1" applyAlignment="1">
      <alignment vertical="center"/>
    </xf>
    <xf numFmtId="41" fontId="8" fillId="0" borderId="18" xfId="17" applyNumberFormat="1" applyFont="1" applyBorder="1" applyAlignment="1">
      <alignment vertical="center"/>
    </xf>
    <xf numFmtId="41" fontId="8" fillId="0" borderId="18" xfId="17" applyNumberFormat="1" applyFont="1" applyBorder="1" applyAlignment="1">
      <alignment vertical="center"/>
    </xf>
    <xf numFmtId="41" fontId="8" fillId="0" borderId="3" xfId="17" applyNumberFormat="1" applyFont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1" fontId="0" fillId="0" borderId="31" xfId="17" applyBorder="1" applyAlignment="1">
      <alignment vertical="center"/>
    </xf>
    <xf numFmtId="41" fontId="0" fillId="0" borderId="32" xfId="17" applyBorder="1" applyAlignment="1">
      <alignment vertical="center"/>
    </xf>
    <xf numFmtId="0" fontId="0" fillId="0" borderId="33" xfId="0" applyBorder="1" applyAlignment="1">
      <alignment vertical="center"/>
    </xf>
    <xf numFmtId="41" fontId="0" fillId="0" borderId="0" xfId="17" applyBorder="1" applyAlignment="1">
      <alignment vertical="center"/>
    </xf>
    <xf numFmtId="41" fontId="0" fillId="0" borderId="34" xfId="17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36" xfId="2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8" fillId="2" borderId="33" xfId="0" applyNumberFormat="1" applyFont="1" applyFill="1" applyBorder="1" applyAlignment="1">
      <alignment vertical="center"/>
    </xf>
    <xf numFmtId="41" fontId="8" fillId="2" borderId="29" xfId="0" applyNumberFormat="1" applyFont="1" applyFill="1" applyBorder="1" applyAlignment="1">
      <alignment vertical="center"/>
    </xf>
    <xf numFmtId="41" fontId="8" fillId="2" borderId="30" xfId="0" applyNumberFormat="1" applyFont="1" applyFill="1" applyBorder="1" applyAlignment="1">
      <alignment vertical="center"/>
    </xf>
    <xf numFmtId="41" fontId="8" fillId="2" borderId="36" xfId="0" applyNumberFormat="1" applyFont="1" applyFill="1" applyBorder="1" applyAlignment="1">
      <alignment vertical="center"/>
    </xf>
    <xf numFmtId="41" fontId="8" fillId="2" borderId="31" xfId="0" applyNumberFormat="1" applyFont="1" applyFill="1" applyBorder="1" applyAlignment="1">
      <alignment vertical="center"/>
    </xf>
    <xf numFmtId="41" fontId="8" fillId="2" borderId="32" xfId="0" applyNumberFormat="1" applyFont="1" applyFill="1" applyBorder="1" applyAlignment="1">
      <alignment vertical="center"/>
    </xf>
    <xf numFmtId="41" fontId="8" fillId="0" borderId="35" xfId="0" applyNumberFormat="1" applyFont="1" applyBorder="1" applyAlignment="1">
      <alignment vertical="center"/>
    </xf>
    <xf numFmtId="41" fontId="8" fillId="0" borderId="0" xfId="17" applyNumberFormat="1" applyFont="1" applyBorder="1" applyAlignment="1">
      <alignment vertical="center"/>
    </xf>
    <xf numFmtId="41" fontId="8" fillId="0" borderId="34" xfId="17" applyNumberFormat="1" applyFont="1" applyBorder="1" applyAlignment="1">
      <alignment vertical="center"/>
    </xf>
    <xf numFmtId="41" fontId="8" fillId="2" borderId="33" xfId="0" applyNumberFormat="1" applyFont="1" applyFill="1" applyBorder="1" applyAlignment="1">
      <alignment vertical="center"/>
    </xf>
    <xf numFmtId="41" fontId="8" fillId="2" borderId="29" xfId="17" applyNumberFormat="1" applyFont="1" applyFill="1" applyBorder="1" applyAlignment="1">
      <alignment vertical="center"/>
    </xf>
    <xf numFmtId="41" fontId="8" fillId="2" borderId="30" xfId="17" applyNumberFormat="1" applyFont="1" applyFill="1" applyBorder="1" applyAlignment="1">
      <alignment vertical="center"/>
    </xf>
    <xf numFmtId="41" fontId="8" fillId="2" borderId="36" xfId="0" applyNumberFormat="1" applyFont="1" applyFill="1" applyBorder="1" applyAlignment="1">
      <alignment vertical="center"/>
    </xf>
    <xf numFmtId="41" fontId="8" fillId="2" borderId="31" xfId="17" applyNumberFormat="1" applyFont="1" applyFill="1" applyBorder="1" applyAlignment="1">
      <alignment vertical="center"/>
    </xf>
    <xf numFmtId="41" fontId="8" fillId="2" borderId="32" xfId="17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9" fontId="8" fillId="4" borderId="1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37" xfId="17" applyNumberFormat="1" applyFont="1" applyFill="1" applyBorder="1" applyAlignment="1">
      <alignment vertical="center"/>
    </xf>
    <xf numFmtId="179" fontId="8" fillId="4" borderId="2" xfId="17" applyNumberFormat="1" applyFont="1" applyFill="1" applyBorder="1" applyAlignment="1">
      <alignment horizontal="center" vertical="center"/>
    </xf>
    <xf numFmtId="180" fontId="8" fillId="4" borderId="1" xfId="17" applyNumberFormat="1" applyFont="1" applyFill="1" applyBorder="1" applyAlignment="1">
      <alignment horizontal="center" vertical="center"/>
    </xf>
    <xf numFmtId="181" fontId="8" fillId="4" borderId="5" xfId="17" applyNumberFormat="1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vertical="center"/>
    </xf>
    <xf numFmtId="41" fontId="8" fillId="5" borderId="9" xfId="17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41" fontId="8" fillId="5" borderId="10" xfId="17" applyFont="1" applyFill="1" applyBorder="1" applyAlignment="1">
      <alignment vertical="center"/>
    </xf>
    <xf numFmtId="41" fontId="8" fillId="4" borderId="38" xfId="17" applyNumberFormat="1" applyFont="1" applyFill="1" applyBorder="1" applyAlignment="1">
      <alignment vertical="center"/>
    </xf>
    <xf numFmtId="41" fontId="0" fillId="4" borderId="9" xfId="17" applyNumberFormat="1" applyFill="1" applyBorder="1" applyAlignment="1">
      <alignment vertical="center"/>
    </xf>
    <xf numFmtId="41" fontId="0" fillId="4" borderId="10" xfId="17" applyNumberFormat="1" applyFill="1" applyBorder="1" applyAlignment="1">
      <alignment vertical="center"/>
    </xf>
    <xf numFmtId="41" fontId="8" fillId="2" borderId="13" xfId="17" applyFont="1" applyFill="1" applyBorder="1" applyAlignment="1">
      <alignment horizontal="center" vertical="center"/>
    </xf>
    <xf numFmtId="41" fontId="8" fillId="2" borderId="39" xfId="17" applyFont="1" applyFill="1" applyBorder="1" applyAlignment="1">
      <alignment horizontal="center" vertical="center"/>
    </xf>
    <xf numFmtId="178" fontId="8" fillId="4" borderId="14" xfId="17" applyNumberFormat="1" applyFont="1" applyFill="1" applyBorder="1" applyAlignment="1">
      <alignment horizontal="center" vertical="center"/>
    </xf>
    <xf numFmtId="178" fontId="8" fillId="4" borderId="27" xfId="17" applyNumberFormat="1" applyFont="1" applyFill="1" applyBorder="1" applyAlignment="1">
      <alignment horizontal="center" vertical="center"/>
    </xf>
    <xf numFmtId="41" fontId="8" fillId="5" borderId="24" xfId="17" applyFont="1" applyFill="1" applyBorder="1" applyAlignment="1">
      <alignment horizontal="left" vertical="center"/>
    </xf>
    <xf numFmtId="41" fontId="8" fillId="5" borderId="9" xfId="17" applyFont="1" applyFill="1" applyBorder="1" applyAlignment="1">
      <alignment horizontal="left" vertical="center"/>
    </xf>
    <xf numFmtId="41" fontId="8" fillId="5" borderId="10" xfId="17" applyFont="1" applyFill="1" applyBorder="1" applyAlignment="1">
      <alignment horizontal="left" vertical="center"/>
    </xf>
    <xf numFmtId="0" fontId="8" fillId="5" borderId="24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178" fontId="0" fillId="2" borderId="15" xfId="17" applyNumberFormat="1" applyFill="1" applyBorder="1" applyAlignment="1">
      <alignment horizontal="center" vertical="center"/>
    </xf>
    <xf numFmtId="178" fontId="0" fillId="2" borderId="28" xfId="17" applyNumberFormat="1" applyFill="1" applyBorder="1" applyAlignment="1">
      <alignment horizontal="center" vertical="center"/>
    </xf>
    <xf numFmtId="41" fontId="8" fillId="5" borderId="24" xfId="0" applyNumberFormat="1" applyFont="1" applyFill="1" applyBorder="1" applyAlignment="1">
      <alignment horizontal="left" vertical="center"/>
    </xf>
    <xf numFmtId="41" fontId="8" fillId="5" borderId="9" xfId="0" applyNumberFormat="1" applyFont="1" applyFill="1" applyBorder="1" applyAlignment="1">
      <alignment horizontal="left" vertical="center"/>
    </xf>
    <xf numFmtId="41" fontId="8" fillId="5" borderId="10" xfId="0" applyNumberFormat="1" applyFont="1" applyFill="1" applyBorder="1" applyAlignment="1">
      <alignment horizontal="left" vertical="center"/>
    </xf>
    <xf numFmtId="41" fontId="8" fillId="2" borderId="33" xfId="17" applyNumberFormat="1" applyFont="1" applyFill="1" applyBorder="1" applyAlignment="1">
      <alignment horizontal="left" vertical="center" wrapText="1"/>
    </xf>
    <xf numFmtId="41" fontId="0" fillId="2" borderId="29" xfId="0" applyNumberFormat="1" applyFill="1" applyBorder="1" applyAlignment="1">
      <alignment vertical="center" wrapText="1"/>
    </xf>
    <xf numFmtId="41" fontId="0" fillId="2" borderId="30" xfId="0" applyNumberFormat="1" applyFill="1" applyBorder="1" applyAlignment="1">
      <alignment vertical="center" wrapText="1"/>
    </xf>
    <xf numFmtId="41" fontId="0" fillId="2" borderId="35" xfId="0" applyNumberFormat="1" applyFill="1" applyBorder="1" applyAlignment="1">
      <alignment vertical="center" wrapText="1"/>
    </xf>
    <xf numFmtId="41" fontId="0" fillId="2" borderId="0" xfId="0" applyNumberFormat="1" applyFill="1" applyBorder="1" applyAlignment="1">
      <alignment vertical="center" wrapText="1"/>
    </xf>
    <xf numFmtId="41" fontId="0" fillId="2" borderId="34" xfId="0" applyNumberFormat="1" applyFill="1" applyBorder="1" applyAlignment="1">
      <alignment vertical="center" wrapText="1"/>
    </xf>
    <xf numFmtId="41" fontId="0" fillId="2" borderId="36" xfId="0" applyNumberFormat="1" applyFill="1" applyBorder="1" applyAlignment="1">
      <alignment vertical="center" wrapText="1"/>
    </xf>
    <xf numFmtId="41" fontId="0" fillId="2" borderId="31" xfId="0" applyNumberFormat="1" applyFill="1" applyBorder="1" applyAlignment="1">
      <alignment vertical="center" wrapText="1"/>
    </xf>
    <xf numFmtId="41" fontId="0" fillId="2" borderId="32" xfId="0" applyNumberFormat="1" applyFill="1" applyBorder="1" applyAlignment="1">
      <alignment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돋움"/>
                <a:ea typeface="돋움"/>
                <a:cs typeface="돋움"/>
              </a:rPr>
              <a:t>'4대 표준 경전 '모두 읽기' 소요일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725"/>
          <c:y val="0.231"/>
          <c:w val="0.4595"/>
          <c:h val="0.66375"/>
        </c:manualLayout>
      </c:layout>
      <c:pieChart>
        <c:varyColors val="1"/>
        <c:ser>
          <c:idx val="0"/>
          <c:order val="0"/>
          <c:tx>
            <c:strRef>
              <c:f>경전분석!$E$1</c:f>
              <c:strCache>
                <c:ptCount val="1"/>
                <c:pt idx="0">
                  <c:v>소요일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0" b="0" i="0" u="none" baseline="0">
                        <a:latin typeface="돋움"/>
                        <a:ea typeface="돋움"/>
                        <a:cs typeface="돋움"/>
                      </a:rPr>
                      <a:t>구약, 175일 , 48%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0" b="0" i="0" u="none" baseline="0">
                        <a:latin typeface="돋움"/>
                        <a:ea typeface="돋움"/>
                        <a:cs typeface="돋움"/>
                      </a:rPr>
                      <a:t>신약, 55일 , 15%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0" b="0" i="0" u="none" baseline="0">
                        <a:latin typeface="돋움"/>
                        <a:ea typeface="돋움"/>
                        <a:cs typeface="돋움"/>
                      </a:rPr>
                      <a:t>몰몬경, 83일 , 23%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0" b="0" i="0" u="none" baseline="0">
                        <a:latin typeface="돋움"/>
                        <a:ea typeface="돋움"/>
                        <a:cs typeface="돋움"/>
                      </a:rPr>
                      <a:t>교리와성약, 44일 , 12%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0" b="0" i="0" u="none" baseline="0">
                        <a:latin typeface="돋움"/>
                        <a:ea typeface="돋움"/>
                        <a:cs typeface="돋움"/>
                      </a:rPr>
                      <a:t>값진진주,    8일 , 2%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0" b="0" i="0" u="none" baseline="0">
                    <a:latin typeface="돋움"/>
                    <a:ea typeface="돋움"/>
                    <a:cs typeface="돋움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경전분석!$A$2:$A$6</c:f>
              <c:strCache/>
            </c:strRef>
          </c:cat>
          <c:val>
            <c:numRef>
              <c:f>경전분석!$E$2:$E$6</c:f>
              <c:numCache/>
            </c:numRef>
          </c:val>
        </c:ser>
        <c:ser>
          <c:idx val="1"/>
          <c:order val="1"/>
          <c:tx>
            <c:strRef>
              <c:f>경전분석!$C$1</c:f>
              <c:strCache>
                <c:ptCount val="1"/>
                <c:pt idx="0">
                  <c:v>비중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경전분석!$C$2:$C$6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돋움"/>
                <a:ea typeface="돋움"/>
                <a:cs typeface="돋움"/>
              </a:rPr>
              <a:t>'축약된 구약'과 '신약' 및 '교리와성약-값진진주' 읽기 소요일</a:t>
            </a:r>
          </a:p>
        </c:rich>
      </c:tx>
      <c:layout>
        <c:manualLayout>
          <c:xMode val="factor"/>
          <c:yMode val="factor"/>
          <c:x val="-0.001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75"/>
          <c:y val="0.2315"/>
          <c:w val="0.46925"/>
          <c:h val="0.61875"/>
        </c:manualLayout>
      </c:layout>
      <c:pieChart>
        <c:varyColors val="1"/>
        <c:ser>
          <c:idx val="0"/>
          <c:order val="0"/>
          <c:tx>
            <c:strRef>
              <c:f>경전분석!$D$49</c:f>
              <c:strCache>
                <c:ptCount val="1"/>
                <c:pt idx="0">
                  <c:v>소요일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0" i="0" u="none" baseline="0">
                        <a:latin typeface="돋움"/>
                        <a:ea typeface="돋움"/>
                        <a:cs typeface="돋움"/>
                      </a:rPr>
                      <a:t>축약된구약, 112일, 31%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0" i="0" u="none" baseline="0">
                        <a:latin typeface="돋움"/>
                        <a:ea typeface="돋움"/>
                        <a:cs typeface="돋움"/>
                      </a:rPr>
                      <a:t>신약,133일, 36%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25" b="0" i="0" u="none" baseline="0">
                        <a:latin typeface="돋움"/>
                        <a:ea typeface="돋움"/>
                        <a:cs typeface="돋움"/>
                      </a:rPr>
                      <a:t>교리와 성약 값진 진주, 119일, 33%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25" b="0" i="0" u="none" baseline="0">
                    <a:latin typeface="돋움"/>
                    <a:ea typeface="돋움"/>
                    <a:cs typeface="돋움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경전분석!$A$50:$A$52</c:f>
              <c:strCache/>
            </c:strRef>
          </c:cat>
          <c:val>
            <c:numRef>
              <c:f>경전분석!$D$50:$D$52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114300</xdr:rowOff>
    </xdr:from>
    <xdr:to>
      <xdr:col>15</xdr:col>
      <xdr:colOff>733425</xdr:colOff>
      <xdr:row>24</xdr:row>
      <xdr:rowOff>123825</xdr:rowOff>
    </xdr:to>
    <xdr:graphicFrame>
      <xdr:nvGraphicFramePr>
        <xdr:cNvPr id="1" name="Chart 8"/>
        <xdr:cNvGraphicFramePr/>
      </xdr:nvGraphicFramePr>
      <xdr:xfrm>
        <a:off x="6886575" y="114300"/>
        <a:ext cx="59531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26</xdr:row>
      <xdr:rowOff>0</xdr:rowOff>
    </xdr:from>
    <xdr:to>
      <xdr:col>15</xdr:col>
      <xdr:colOff>733425</xdr:colOff>
      <xdr:row>52</xdr:row>
      <xdr:rowOff>28575</xdr:rowOff>
    </xdr:to>
    <xdr:graphicFrame>
      <xdr:nvGraphicFramePr>
        <xdr:cNvPr id="2" name="Chart 9"/>
        <xdr:cNvGraphicFramePr/>
      </xdr:nvGraphicFramePr>
      <xdr:xfrm>
        <a:off x="6886575" y="4524375"/>
        <a:ext cx="59531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natree.co.k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natree.co.k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G13" sqref="G13"/>
    </sheetView>
  </sheetViews>
  <sheetFormatPr defaultColWidth="8.88671875" defaultRowHeight="13.5"/>
  <cols>
    <col min="1" max="1" width="9.6640625" style="0" customWidth="1"/>
    <col min="2" max="2" width="7.99609375" style="1" customWidth="1"/>
    <col min="3" max="3" width="5.99609375" style="1" customWidth="1"/>
    <col min="4" max="4" width="10.10546875" style="0" customWidth="1"/>
    <col min="5" max="5" width="7.4453125" style="0" customWidth="1"/>
    <col min="6" max="6" width="12.99609375" style="1" customWidth="1"/>
    <col min="7" max="7" width="7.3359375" style="1" customWidth="1"/>
    <col min="8" max="8" width="16.10546875" style="1" customWidth="1"/>
    <col min="9" max="9" width="10.21484375" style="0" customWidth="1"/>
  </cols>
  <sheetData>
    <row r="1" spans="1:8" ht="13.5">
      <c r="A1" s="74" t="s">
        <v>115</v>
      </c>
      <c r="B1" s="75" t="s">
        <v>124</v>
      </c>
      <c r="C1" s="76" t="s">
        <v>125</v>
      </c>
      <c r="D1" s="75" t="s">
        <v>116</v>
      </c>
      <c r="E1" s="76" t="s">
        <v>117</v>
      </c>
      <c r="F1" s="75" t="s">
        <v>126</v>
      </c>
      <c r="G1" s="76" t="s">
        <v>127</v>
      </c>
      <c r="H1" s="77" t="s">
        <v>128</v>
      </c>
    </row>
    <row r="2" spans="1:8" ht="13.5">
      <c r="A2" s="120" t="s">
        <v>0</v>
      </c>
      <c r="B2" s="2">
        <v>1331</v>
      </c>
      <c r="C2" s="121">
        <f>F2/F$7</f>
        <v>0.47573687085740995</v>
      </c>
      <c r="D2" s="3">
        <f aca="true" t="shared" si="0" ref="D2:D7">B2/E2</f>
        <v>7.665109781996951</v>
      </c>
      <c r="E2" s="4">
        <f>C2*E$7</f>
        <v>173.64395786295464</v>
      </c>
      <c r="F2" s="2">
        <v>2926924</v>
      </c>
      <c r="G2" s="5">
        <f aca="true" t="shared" si="1" ref="G2:G7">H2/F2-1</f>
        <v>0</v>
      </c>
      <c r="H2" s="18">
        <v>2926924</v>
      </c>
    </row>
    <row r="3" spans="1:8" ht="13.5">
      <c r="A3" s="120" t="s">
        <v>1</v>
      </c>
      <c r="B3" s="2">
        <v>423</v>
      </c>
      <c r="C3" s="121">
        <f>F3/F$7</f>
        <v>0.1525866080575697</v>
      </c>
      <c r="D3" s="3">
        <f t="shared" si="0"/>
        <v>7.595057812359233</v>
      </c>
      <c r="E3" s="4">
        <f>C3*E$7</f>
        <v>55.69411194101294</v>
      </c>
      <c r="F3" s="2">
        <v>938774</v>
      </c>
      <c r="G3" s="5">
        <f t="shared" si="1"/>
        <v>0</v>
      </c>
      <c r="H3" s="18">
        <v>938774</v>
      </c>
    </row>
    <row r="4" spans="1:8" ht="13.5">
      <c r="A4" s="120" t="s">
        <v>2</v>
      </c>
      <c r="B4" s="2">
        <v>590</v>
      </c>
      <c r="C4" s="121">
        <f>F4/F$7</f>
        <v>0.22690084732773433</v>
      </c>
      <c r="D4" s="3">
        <f t="shared" si="0"/>
        <v>7.12398554347225</v>
      </c>
      <c r="E4" s="4">
        <f>C4*E$7</f>
        <v>82.81880927462304</v>
      </c>
      <c r="F4" s="2">
        <v>1395985</v>
      </c>
      <c r="G4" s="5">
        <f t="shared" si="1"/>
        <v>1.1181889490216586</v>
      </c>
      <c r="H4" s="18">
        <v>2956960</v>
      </c>
    </row>
    <row r="5" spans="1:8" ht="13.5">
      <c r="A5" s="120" t="s">
        <v>4</v>
      </c>
      <c r="B5" s="2">
        <v>408</v>
      </c>
      <c r="C5" s="121">
        <f>F5/F$7</f>
        <v>0.12150540902649226</v>
      </c>
      <c r="D5" s="3">
        <f t="shared" si="0"/>
        <v>9.199658090401247</v>
      </c>
      <c r="E5" s="4">
        <f>C5*E$7</f>
        <v>44.349474294669676</v>
      </c>
      <c r="F5" s="2">
        <v>747550</v>
      </c>
      <c r="G5" s="5">
        <f t="shared" si="1"/>
        <v>0.6058056317303191</v>
      </c>
      <c r="H5" s="18">
        <v>1200420</v>
      </c>
    </row>
    <row r="6" spans="1:8" ht="13.5">
      <c r="A6" s="120" t="s">
        <v>3</v>
      </c>
      <c r="B6" s="2">
        <v>87</v>
      </c>
      <c r="C6" s="121">
        <f>F6/F$7</f>
        <v>0.023270264730793716</v>
      </c>
      <c r="D6" s="3">
        <f t="shared" si="0"/>
        <v>10.24295026898182</v>
      </c>
      <c r="E6" s="4">
        <f>C6*E$7</f>
        <v>8.493646626739705</v>
      </c>
      <c r="F6" s="2">
        <v>143168</v>
      </c>
      <c r="G6" s="5">
        <f t="shared" si="1"/>
        <v>0.1870878967367009</v>
      </c>
      <c r="H6" s="18">
        <v>169953</v>
      </c>
    </row>
    <row r="7" spans="1:8" ht="14.25" thickBot="1">
      <c r="A7" s="19" t="s">
        <v>5</v>
      </c>
      <c r="B7" s="20">
        <f>SUM(B2:B6)</f>
        <v>2839</v>
      </c>
      <c r="C7" s="21">
        <f>SUM(C2:C6)</f>
        <v>0.9999999999999999</v>
      </c>
      <c r="D7" s="22">
        <f t="shared" si="0"/>
        <v>7.778082191780822</v>
      </c>
      <c r="E7" s="23">
        <v>365</v>
      </c>
      <c r="F7" s="20">
        <f>SUM(F2:F6)</f>
        <v>6152401</v>
      </c>
      <c r="G7" s="21">
        <f t="shared" si="1"/>
        <v>0.33168026596445843</v>
      </c>
      <c r="H7" s="24">
        <f>SUM(H2:H6)</f>
        <v>8193031</v>
      </c>
    </row>
    <row r="8" ht="14.25" thickBot="1">
      <c r="H8" s="81" t="s">
        <v>129</v>
      </c>
    </row>
    <row r="9" spans="1:8" ht="14.25" thickBot="1">
      <c r="A9" s="127" t="s">
        <v>245</v>
      </c>
      <c r="B9" s="128"/>
      <c r="C9" s="128"/>
      <c r="D9" s="129"/>
      <c r="E9" s="129"/>
      <c r="F9" s="128"/>
      <c r="G9" s="128"/>
      <c r="H9" s="130"/>
    </row>
    <row r="10" spans="1:8" ht="13.5">
      <c r="A10" s="35" t="s">
        <v>52</v>
      </c>
      <c r="B10" s="30" t="s">
        <v>39</v>
      </c>
      <c r="C10" s="36"/>
      <c r="D10" s="36"/>
      <c r="E10" s="36"/>
      <c r="F10" s="36"/>
      <c r="G10" s="36"/>
      <c r="H10" s="37"/>
    </row>
    <row r="11" spans="1:8" ht="13.5">
      <c r="A11" s="38" t="s">
        <v>53</v>
      </c>
      <c r="B11" s="31" t="s">
        <v>40</v>
      </c>
      <c r="C11" s="39"/>
      <c r="D11" s="39"/>
      <c r="E11" s="39"/>
      <c r="F11" s="39"/>
      <c r="G11" s="39"/>
      <c r="H11" s="40"/>
    </row>
    <row r="12" spans="1:8" ht="13.5">
      <c r="A12" s="38" t="s">
        <v>7</v>
      </c>
      <c r="B12" s="31" t="s">
        <v>41</v>
      </c>
      <c r="C12" s="39"/>
      <c r="D12" s="39"/>
      <c r="E12" s="39"/>
      <c r="F12" s="39"/>
      <c r="G12" s="39"/>
      <c r="H12" s="40"/>
    </row>
    <row r="13" spans="1:8" ht="13.5">
      <c r="A13" s="38" t="s">
        <v>8</v>
      </c>
      <c r="B13" s="31" t="s">
        <v>42</v>
      </c>
      <c r="C13" s="39"/>
      <c r="D13" s="39"/>
      <c r="E13" s="39"/>
      <c r="F13" s="39"/>
      <c r="G13" s="39"/>
      <c r="H13" s="40"/>
    </row>
    <row r="14" spans="1:8" ht="13.5">
      <c r="A14" s="38" t="s">
        <v>9</v>
      </c>
      <c r="B14" s="31" t="s">
        <v>43</v>
      </c>
      <c r="C14" s="39"/>
      <c r="D14" s="39"/>
      <c r="E14" s="39"/>
      <c r="F14" s="39"/>
      <c r="G14" s="39"/>
      <c r="H14" s="40"/>
    </row>
    <row r="15" spans="1:8" ht="13.5">
      <c r="A15" s="38" t="s">
        <v>10</v>
      </c>
      <c r="B15" s="31" t="s">
        <v>44</v>
      </c>
      <c r="C15" s="39"/>
      <c r="D15" s="39"/>
      <c r="E15" s="39"/>
      <c r="F15" s="39"/>
      <c r="G15" s="39"/>
      <c r="H15" s="40"/>
    </row>
    <row r="16" spans="1:8" ht="13.5">
      <c r="A16" s="38" t="s">
        <v>11</v>
      </c>
      <c r="B16" s="31" t="s">
        <v>45</v>
      </c>
      <c r="C16" s="39"/>
      <c r="D16" s="39"/>
      <c r="E16" s="39"/>
      <c r="F16" s="39"/>
      <c r="G16" s="39"/>
      <c r="H16" s="40"/>
    </row>
    <row r="17" spans="1:8" ht="13.5">
      <c r="A17" s="38" t="s">
        <v>12</v>
      </c>
      <c r="B17" s="31" t="s">
        <v>25</v>
      </c>
      <c r="C17" s="33"/>
      <c r="D17" s="39"/>
      <c r="E17" s="39"/>
      <c r="F17" s="33"/>
      <c r="G17" s="33"/>
      <c r="H17" s="41"/>
    </row>
    <row r="18" spans="1:8" ht="13.5">
      <c r="A18" s="38" t="s">
        <v>13</v>
      </c>
      <c r="B18" s="31" t="s">
        <v>24</v>
      </c>
      <c r="C18" s="33"/>
      <c r="D18" s="39"/>
      <c r="E18" s="39"/>
      <c r="F18" s="33"/>
      <c r="G18" s="33"/>
      <c r="H18" s="41"/>
    </row>
    <row r="19" spans="1:8" ht="14.25" thickBot="1">
      <c r="A19" s="38" t="s">
        <v>14</v>
      </c>
      <c r="B19" s="31" t="s">
        <v>46</v>
      </c>
      <c r="C19" s="33"/>
      <c r="D19" s="39"/>
      <c r="E19" s="39"/>
      <c r="F19" s="33"/>
      <c r="G19" s="42"/>
      <c r="H19" s="43"/>
    </row>
    <row r="20" spans="1:8" ht="14.25" thickBot="1">
      <c r="A20" s="38" t="s">
        <v>15</v>
      </c>
      <c r="B20" s="31" t="s">
        <v>47</v>
      </c>
      <c r="C20" s="33"/>
      <c r="D20" s="39"/>
      <c r="E20" s="39"/>
      <c r="F20" s="33"/>
      <c r="G20" s="141" t="s">
        <v>229</v>
      </c>
      <c r="H20" s="143"/>
    </row>
    <row r="21" spans="1:8" ht="13.5">
      <c r="A21" s="38" t="s">
        <v>16</v>
      </c>
      <c r="B21" s="31" t="s">
        <v>48</v>
      </c>
      <c r="C21" s="33"/>
      <c r="D21" s="39"/>
      <c r="E21" s="39"/>
      <c r="F21" s="33"/>
      <c r="G21" s="44" t="s">
        <v>52</v>
      </c>
      <c r="H21" s="45" t="s">
        <v>54</v>
      </c>
    </row>
    <row r="22" spans="1:8" ht="13.5">
      <c r="A22" s="38" t="s">
        <v>17</v>
      </c>
      <c r="B22" s="31" t="s">
        <v>49</v>
      </c>
      <c r="C22" s="33"/>
      <c r="D22" s="39"/>
      <c r="E22" s="39"/>
      <c r="F22" s="33"/>
      <c r="G22" s="46" t="s">
        <v>53</v>
      </c>
      <c r="H22" s="47" t="s">
        <v>55</v>
      </c>
    </row>
    <row r="23" spans="1:8" ht="13.5">
      <c r="A23" s="38" t="s">
        <v>18</v>
      </c>
      <c r="B23" s="31" t="s">
        <v>38</v>
      </c>
      <c r="C23" s="33"/>
      <c r="D23" s="39"/>
      <c r="E23" s="39"/>
      <c r="F23" s="33"/>
      <c r="G23" s="46" t="s">
        <v>7</v>
      </c>
      <c r="H23" s="47" t="s">
        <v>56</v>
      </c>
    </row>
    <row r="24" spans="1:8" ht="13.5">
      <c r="A24" s="38" t="s">
        <v>19</v>
      </c>
      <c r="B24" s="31" t="s">
        <v>50</v>
      </c>
      <c r="C24" s="33"/>
      <c r="D24" s="39"/>
      <c r="E24" s="39"/>
      <c r="F24" s="33"/>
      <c r="G24" s="46" t="s">
        <v>8</v>
      </c>
      <c r="H24" s="47" t="s">
        <v>57</v>
      </c>
    </row>
    <row r="25" spans="1:8" ht="14.25" thickBot="1">
      <c r="A25" s="48" t="s">
        <v>20</v>
      </c>
      <c r="B25" s="32" t="s">
        <v>51</v>
      </c>
      <c r="C25" s="49"/>
      <c r="D25" s="50"/>
      <c r="E25" s="50"/>
      <c r="F25" s="49"/>
      <c r="G25" s="46" t="s">
        <v>9</v>
      </c>
      <c r="H25" s="47" t="s">
        <v>58</v>
      </c>
    </row>
    <row r="26" spans="1:8" ht="14.25" thickBot="1">
      <c r="A26" s="51"/>
      <c r="B26" s="52"/>
      <c r="C26" s="52"/>
      <c r="D26" s="51"/>
      <c r="E26" s="51"/>
      <c r="F26" s="52"/>
      <c r="G26" s="46" t="s">
        <v>10</v>
      </c>
      <c r="H26" s="47" t="s">
        <v>59</v>
      </c>
    </row>
    <row r="27" spans="1:8" ht="14.25" thickBot="1">
      <c r="A27" s="138" t="s">
        <v>28</v>
      </c>
      <c r="B27" s="139"/>
      <c r="C27" s="140"/>
      <c r="D27" s="141" t="s">
        <v>29</v>
      </c>
      <c r="E27" s="142"/>
      <c r="F27" s="143"/>
      <c r="G27" s="46" t="s">
        <v>11</v>
      </c>
      <c r="H27" s="53" t="s">
        <v>60</v>
      </c>
    </row>
    <row r="28" spans="1:8" ht="13.5">
      <c r="A28" s="35" t="s">
        <v>52</v>
      </c>
      <c r="B28" s="54" t="s">
        <v>61</v>
      </c>
      <c r="C28" s="55"/>
      <c r="D28" s="56" t="s">
        <v>52</v>
      </c>
      <c r="E28" s="57" t="s">
        <v>62</v>
      </c>
      <c r="F28" s="58"/>
      <c r="G28" s="46" t="s">
        <v>12</v>
      </c>
      <c r="H28" s="34" t="s">
        <v>63</v>
      </c>
    </row>
    <row r="29" spans="1:8" ht="13.5">
      <c r="A29" s="38" t="s">
        <v>53</v>
      </c>
      <c r="B29" s="33" t="s">
        <v>64</v>
      </c>
      <c r="C29" s="41"/>
      <c r="D29" s="59" t="s">
        <v>6</v>
      </c>
      <c r="E29" s="60" t="s">
        <v>65</v>
      </c>
      <c r="F29" s="61"/>
      <c r="G29" s="46" t="s">
        <v>13</v>
      </c>
      <c r="H29" s="34" t="s">
        <v>66</v>
      </c>
    </row>
    <row r="30" spans="1:8" ht="13.5">
      <c r="A30" s="38" t="s">
        <v>7</v>
      </c>
      <c r="B30" s="33" t="s">
        <v>67</v>
      </c>
      <c r="C30" s="41"/>
      <c r="D30" s="59" t="s">
        <v>7</v>
      </c>
      <c r="E30" s="60" t="s">
        <v>68</v>
      </c>
      <c r="F30" s="61"/>
      <c r="G30" s="46" t="s">
        <v>14</v>
      </c>
      <c r="H30" s="34" t="s">
        <v>69</v>
      </c>
    </row>
    <row r="31" spans="1:8" ht="13.5">
      <c r="A31" s="38" t="s">
        <v>8</v>
      </c>
      <c r="B31" s="33" t="s">
        <v>70</v>
      </c>
      <c r="C31" s="41"/>
      <c r="D31" s="59" t="s">
        <v>8</v>
      </c>
      <c r="E31" s="60" t="s">
        <v>71</v>
      </c>
      <c r="F31" s="61"/>
      <c r="G31" s="46" t="s">
        <v>15</v>
      </c>
      <c r="H31" s="34" t="s">
        <v>37</v>
      </c>
    </row>
    <row r="32" spans="1:8" ht="13.5">
      <c r="A32" s="38" t="s">
        <v>9</v>
      </c>
      <c r="B32" s="33" t="s">
        <v>72</v>
      </c>
      <c r="C32" s="41"/>
      <c r="D32" s="59" t="s">
        <v>9</v>
      </c>
      <c r="E32" s="60" t="s">
        <v>73</v>
      </c>
      <c r="F32" s="61"/>
      <c r="G32" s="46" t="s">
        <v>16</v>
      </c>
      <c r="H32" s="34" t="s">
        <v>74</v>
      </c>
    </row>
    <row r="33" spans="1:8" ht="13.5">
      <c r="A33" s="38" t="s">
        <v>10</v>
      </c>
      <c r="B33" s="33" t="s">
        <v>75</v>
      </c>
      <c r="C33" s="41"/>
      <c r="D33" s="59" t="s">
        <v>10</v>
      </c>
      <c r="E33" s="60" t="s">
        <v>76</v>
      </c>
      <c r="F33" s="61"/>
      <c r="G33" s="46" t="s">
        <v>17</v>
      </c>
      <c r="H33" s="34" t="s">
        <v>77</v>
      </c>
    </row>
    <row r="34" spans="1:8" ht="13.5">
      <c r="A34" s="38" t="s">
        <v>11</v>
      </c>
      <c r="B34" s="33" t="s">
        <v>78</v>
      </c>
      <c r="C34" s="41"/>
      <c r="D34" s="59" t="s">
        <v>11</v>
      </c>
      <c r="E34" s="60" t="s">
        <v>79</v>
      </c>
      <c r="F34" s="61"/>
      <c r="G34" s="46" t="s">
        <v>18</v>
      </c>
      <c r="H34" s="34" t="s">
        <v>80</v>
      </c>
    </row>
    <row r="35" spans="1:8" ht="13.5">
      <c r="A35" s="38" t="s">
        <v>12</v>
      </c>
      <c r="B35" s="33" t="s">
        <v>81</v>
      </c>
      <c r="C35" s="41"/>
      <c r="D35" s="59" t="s">
        <v>12</v>
      </c>
      <c r="E35" s="60" t="s">
        <v>82</v>
      </c>
      <c r="F35" s="61"/>
      <c r="G35" s="46" t="s">
        <v>19</v>
      </c>
      <c r="H35" s="34" t="s">
        <v>83</v>
      </c>
    </row>
    <row r="36" spans="1:8" ht="13.5">
      <c r="A36" s="38" t="s">
        <v>13</v>
      </c>
      <c r="B36" s="33" t="s">
        <v>84</v>
      </c>
      <c r="C36" s="41"/>
      <c r="D36" s="59" t="s">
        <v>13</v>
      </c>
      <c r="E36" s="60" t="s">
        <v>85</v>
      </c>
      <c r="F36" s="61"/>
      <c r="G36" s="46" t="s">
        <v>20</v>
      </c>
      <c r="H36" s="34" t="s">
        <v>86</v>
      </c>
    </row>
    <row r="37" spans="1:8" ht="13.5">
      <c r="A37" s="38" t="s">
        <v>14</v>
      </c>
      <c r="B37" s="33" t="s">
        <v>87</v>
      </c>
      <c r="C37" s="41"/>
      <c r="D37" s="59" t="s">
        <v>14</v>
      </c>
      <c r="E37" s="60" t="s">
        <v>88</v>
      </c>
      <c r="F37" s="61"/>
      <c r="G37" s="46" t="s">
        <v>21</v>
      </c>
      <c r="H37" s="34" t="s">
        <v>89</v>
      </c>
    </row>
    <row r="38" spans="1:8" ht="13.5">
      <c r="A38" s="38" t="s">
        <v>15</v>
      </c>
      <c r="B38" s="33" t="s">
        <v>90</v>
      </c>
      <c r="C38" s="41"/>
      <c r="D38" s="59" t="s">
        <v>15</v>
      </c>
      <c r="E38" s="60" t="s">
        <v>91</v>
      </c>
      <c r="F38" s="61"/>
      <c r="G38" s="46" t="s">
        <v>22</v>
      </c>
      <c r="H38" s="34" t="s">
        <v>92</v>
      </c>
    </row>
    <row r="39" spans="1:8" ht="13.5">
      <c r="A39" s="38" t="s">
        <v>16</v>
      </c>
      <c r="B39" s="33" t="s">
        <v>93</v>
      </c>
      <c r="C39" s="41"/>
      <c r="D39" s="59" t="s">
        <v>16</v>
      </c>
      <c r="E39" s="60" t="s">
        <v>94</v>
      </c>
      <c r="F39" s="61"/>
      <c r="G39" s="46" t="s">
        <v>23</v>
      </c>
      <c r="H39" s="34" t="s">
        <v>95</v>
      </c>
    </row>
    <row r="40" spans="1:8" ht="13.5">
      <c r="A40" s="38" t="s">
        <v>17</v>
      </c>
      <c r="B40" s="33" t="s">
        <v>96</v>
      </c>
      <c r="C40" s="41"/>
      <c r="D40" s="59" t="s">
        <v>17</v>
      </c>
      <c r="E40" s="60" t="s">
        <v>97</v>
      </c>
      <c r="F40" s="61"/>
      <c r="G40" s="46" t="s">
        <v>30</v>
      </c>
      <c r="H40" s="34" t="s">
        <v>98</v>
      </c>
    </row>
    <row r="41" spans="1:8" ht="13.5">
      <c r="A41" s="38" t="s">
        <v>18</v>
      </c>
      <c r="B41" s="33" t="s">
        <v>99</v>
      </c>
      <c r="C41" s="41"/>
      <c r="D41" s="59" t="s">
        <v>18</v>
      </c>
      <c r="E41" s="60" t="s">
        <v>100</v>
      </c>
      <c r="F41" s="61"/>
      <c r="G41" s="46" t="s">
        <v>31</v>
      </c>
      <c r="H41" s="34" t="s">
        <v>101</v>
      </c>
    </row>
    <row r="42" spans="1:8" ht="13.5">
      <c r="A42" s="38" t="s">
        <v>19</v>
      </c>
      <c r="B42" s="33" t="s">
        <v>102</v>
      </c>
      <c r="C42" s="41"/>
      <c r="D42" s="59" t="s">
        <v>19</v>
      </c>
      <c r="E42" s="60" t="s">
        <v>103</v>
      </c>
      <c r="F42" s="61"/>
      <c r="G42" s="46" t="s">
        <v>32</v>
      </c>
      <c r="H42" s="34" t="s">
        <v>104</v>
      </c>
    </row>
    <row r="43" spans="1:8" ht="13.5">
      <c r="A43" s="38" t="s">
        <v>20</v>
      </c>
      <c r="B43" s="33" t="s">
        <v>105</v>
      </c>
      <c r="C43" s="41"/>
      <c r="D43" s="59" t="s">
        <v>20</v>
      </c>
      <c r="E43" s="60" t="s">
        <v>106</v>
      </c>
      <c r="F43" s="61"/>
      <c r="G43" s="46" t="s">
        <v>33</v>
      </c>
      <c r="H43" s="34" t="s">
        <v>107</v>
      </c>
    </row>
    <row r="44" spans="1:8" ht="14.25" thickBot="1">
      <c r="A44" s="38" t="s">
        <v>21</v>
      </c>
      <c r="B44" s="33" t="s">
        <v>108</v>
      </c>
      <c r="C44" s="41"/>
      <c r="D44" s="62" t="s">
        <v>21</v>
      </c>
      <c r="E44" s="63" t="s">
        <v>109</v>
      </c>
      <c r="F44" s="64"/>
      <c r="G44" s="46" t="s">
        <v>34</v>
      </c>
      <c r="H44" s="34" t="s">
        <v>110</v>
      </c>
    </row>
    <row r="45" spans="1:8" ht="13.5">
      <c r="A45" s="38" t="s">
        <v>22</v>
      </c>
      <c r="B45" s="33" t="s">
        <v>111</v>
      </c>
      <c r="C45" s="41"/>
      <c r="D45" s="51"/>
      <c r="E45" s="65"/>
      <c r="F45" s="52"/>
      <c r="G45" s="46" t="s">
        <v>35</v>
      </c>
      <c r="H45" s="47" t="s">
        <v>112</v>
      </c>
    </row>
    <row r="46" spans="1:8" ht="14.25" thickBot="1">
      <c r="A46" s="48" t="s">
        <v>23</v>
      </c>
      <c r="B46" s="49" t="s">
        <v>113</v>
      </c>
      <c r="C46" s="66"/>
      <c r="D46" s="51"/>
      <c r="E46" s="51"/>
      <c r="F46" s="52"/>
      <c r="G46" s="67" t="s">
        <v>36</v>
      </c>
      <c r="H46" s="68" t="s">
        <v>114</v>
      </c>
    </row>
    <row r="47" ht="14.25" thickBot="1"/>
    <row r="48" spans="1:8" ht="14.25" thickBot="1">
      <c r="A48" s="78" t="s">
        <v>255</v>
      </c>
      <c r="B48" s="15"/>
      <c r="C48" s="15"/>
      <c r="D48" s="16"/>
      <c r="E48" s="16"/>
      <c r="F48" s="15"/>
      <c r="G48" s="15"/>
      <c r="H48" s="17"/>
    </row>
    <row r="49" spans="1:8" ht="13.5">
      <c r="A49" s="79" t="s">
        <v>115</v>
      </c>
      <c r="B49" s="134" t="s">
        <v>116</v>
      </c>
      <c r="C49" s="135"/>
      <c r="D49" s="69" t="s">
        <v>117</v>
      </c>
      <c r="E49" s="70" t="s">
        <v>118</v>
      </c>
      <c r="F49" s="71" t="s">
        <v>119</v>
      </c>
      <c r="G49" s="72" t="s">
        <v>117</v>
      </c>
      <c r="H49" s="73" t="s">
        <v>120</v>
      </c>
    </row>
    <row r="50" spans="1:8" ht="13.5">
      <c r="A50" s="123" t="s">
        <v>247</v>
      </c>
      <c r="B50" s="136">
        <v>3.3</v>
      </c>
      <c r="C50" s="137"/>
      <c r="D50" s="122">
        <v>112</v>
      </c>
      <c r="E50" s="9" t="s">
        <v>27</v>
      </c>
      <c r="F50" s="6">
        <v>4</v>
      </c>
      <c r="G50" s="7">
        <f>E$7/F50</f>
        <v>91.25</v>
      </c>
      <c r="H50" s="10">
        <f>B$4/G50</f>
        <v>6.465753424657534</v>
      </c>
    </row>
    <row r="51" spans="1:8" ht="13.5">
      <c r="A51" s="123" t="s">
        <v>121</v>
      </c>
      <c r="B51" s="136">
        <f>B3/D51</f>
        <v>3.180451127819549</v>
      </c>
      <c r="C51" s="137"/>
      <c r="D51" s="122">
        <v>133</v>
      </c>
      <c r="E51" s="26" t="s">
        <v>27</v>
      </c>
      <c r="F51" s="27">
        <v>3</v>
      </c>
      <c r="G51" s="28">
        <f>E$7/F51</f>
        <v>121.66666666666667</v>
      </c>
      <c r="H51" s="29">
        <f>B$4/G51</f>
        <v>4.8493150684931505</v>
      </c>
    </row>
    <row r="52" spans="1:8" ht="13.5">
      <c r="A52" s="123" t="s">
        <v>122</v>
      </c>
      <c r="B52" s="136">
        <f>(B5+B6)/D52</f>
        <v>4.159663865546219</v>
      </c>
      <c r="C52" s="137"/>
      <c r="D52" s="122">
        <v>119</v>
      </c>
      <c r="E52" s="120" t="s">
        <v>123</v>
      </c>
      <c r="F52" s="124">
        <v>2</v>
      </c>
      <c r="G52" s="125">
        <f>E$7/F52</f>
        <v>182.5</v>
      </c>
      <c r="H52" s="126">
        <f>B$4/G52</f>
        <v>3.232876712328767</v>
      </c>
    </row>
    <row r="53" spans="1:8" ht="14.25" thickBot="1">
      <c r="A53" s="80" t="s">
        <v>26</v>
      </c>
      <c r="B53" s="144">
        <f>AVERAGE(B50:C52)</f>
        <v>3.546704997788589</v>
      </c>
      <c r="C53" s="145"/>
      <c r="D53" s="8">
        <f>SUM(D50:D52)</f>
        <v>364</v>
      </c>
      <c r="E53" s="11" t="s">
        <v>27</v>
      </c>
      <c r="F53" s="12">
        <v>1</v>
      </c>
      <c r="G53" s="13">
        <f>E$7/F53</f>
        <v>365</v>
      </c>
      <c r="H53" s="14">
        <f>B$4/G53</f>
        <v>1.6164383561643836</v>
      </c>
    </row>
  </sheetData>
  <mergeCells count="8">
    <mergeCell ref="B51:C51"/>
    <mergeCell ref="B52:C52"/>
    <mergeCell ref="B53:C53"/>
    <mergeCell ref="G20:H20"/>
    <mergeCell ref="B49:C49"/>
    <mergeCell ref="B50:C50"/>
    <mergeCell ref="A27:C27"/>
    <mergeCell ref="D27:F27"/>
  </mergeCells>
  <hyperlinks>
    <hyperlink ref="H8" r:id="rId1" display="www.dnatree.co.kr"/>
  </hyperlinks>
  <printOptions/>
  <pageMargins left="0.66" right="0.53" top="0.74" bottom="0.77" header="0.5" footer="0.5"/>
  <pageSetup horizontalDpi="600" verticalDpi="600" orientation="portrait" paperSize="9" r:id="rId3"/>
  <headerFooter alignWithMargins="0">
    <oddHeader>&amp;C'4대 표준 경전 읽기' 분석 및 '경전 읽기 프로그램'</oddHeader>
    <oddFooter>&amp;L수원 스테이크&amp;R2005년 1월 23일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C52" sqref="C52"/>
    </sheetView>
  </sheetViews>
  <sheetFormatPr defaultColWidth="8.88671875" defaultRowHeight="13.5"/>
  <cols>
    <col min="1" max="1" width="9.6640625" style="0" customWidth="1"/>
    <col min="2" max="2" width="7.99609375" style="25" customWidth="1"/>
    <col min="3" max="3" width="5.99609375" style="25" customWidth="1"/>
    <col min="4" max="4" width="10.10546875" style="0" customWidth="1"/>
    <col min="5" max="5" width="7.4453125" style="0" customWidth="1"/>
    <col min="6" max="6" width="12.99609375" style="25" customWidth="1"/>
    <col min="7" max="7" width="7.3359375" style="25" customWidth="1"/>
    <col min="8" max="8" width="16.10546875" style="25" customWidth="1"/>
    <col min="9" max="9" width="10.21484375" style="0" customWidth="1"/>
  </cols>
  <sheetData>
    <row r="1" spans="1:8" ht="14.25" thickBot="1">
      <c r="A1" s="127" t="s">
        <v>245</v>
      </c>
      <c r="B1" s="128"/>
      <c r="C1" s="128"/>
      <c r="D1" s="129"/>
      <c r="E1" s="129"/>
      <c r="F1" s="128"/>
      <c r="G1" s="128"/>
      <c r="H1" s="130"/>
    </row>
    <row r="2" spans="1:8" ht="13.5">
      <c r="A2" s="35" t="s">
        <v>130</v>
      </c>
      <c r="B2" s="30" t="s">
        <v>131</v>
      </c>
      <c r="C2" s="36"/>
      <c r="D2" s="36"/>
      <c r="E2" s="36"/>
      <c r="F2" s="36"/>
      <c r="G2" s="36"/>
      <c r="H2" s="37"/>
    </row>
    <row r="3" spans="1:8" ht="13.5">
      <c r="A3" s="38" t="s">
        <v>132</v>
      </c>
      <c r="B3" s="31" t="s">
        <v>133</v>
      </c>
      <c r="C3" s="39"/>
      <c r="D3" s="39"/>
      <c r="E3" s="39"/>
      <c r="F3" s="39"/>
      <c r="G3" s="39"/>
      <c r="H3" s="40"/>
    </row>
    <row r="4" spans="1:8" ht="13.5">
      <c r="A4" s="38" t="s">
        <v>7</v>
      </c>
      <c r="B4" s="31" t="s">
        <v>134</v>
      </c>
      <c r="C4" s="39"/>
      <c r="D4" s="39"/>
      <c r="E4" s="39"/>
      <c r="F4" s="39"/>
      <c r="G4" s="39"/>
      <c r="H4" s="40"/>
    </row>
    <row r="5" spans="1:8" ht="13.5">
      <c r="A5" s="38" t="s">
        <v>8</v>
      </c>
      <c r="B5" s="31" t="s">
        <v>135</v>
      </c>
      <c r="C5" s="39"/>
      <c r="D5" s="39"/>
      <c r="E5" s="39"/>
      <c r="F5" s="39"/>
      <c r="G5" s="39"/>
      <c r="H5" s="40"/>
    </row>
    <row r="6" spans="1:8" ht="13.5">
      <c r="A6" s="38" t="s">
        <v>9</v>
      </c>
      <c r="B6" s="31" t="s">
        <v>136</v>
      </c>
      <c r="C6" s="39"/>
      <c r="D6" s="39"/>
      <c r="E6" s="39"/>
      <c r="F6" s="39"/>
      <c r="G6" s="39"/>
      <c r="H6" s="40"/>
    </row>
    <row r="7" spans="1:8" ht="13.5">
      <c r="A7" s="38" t="s">
        <v>10</v>
      </c>
      <c r="B7" s="31" t="s">
        <v>137</v>
      </c>
      <c r="C7" s="39"/>
      <c r="D7" s="39"/>
      <c r="E7" s="39"/>
      <c r="F7" s="39"/>
      <c r="G7" s="39"/>
      <c r="H7" s="40"/>
    </row>
    <row r="8" spans="1:8" ht="13.5">
      <c r="A8" s="38" t="s">
        <v>11</v>
      </c>
      <c r="B8" s="31" t="s">
        <v>138</v>
      </c>
      <c r="C8" s="39"/>
      <c r="D8" s="39"/>
      <c r="E8" s="39"/>
      <c r="F8" s="39"/>
      <c r="G8" s="39"/>
      <c r="H8" s="40"/>
    </row>
    <row r="9" spans="1:8" ht="13.5">
      <c r="A9" s="38" t="s">
        <v>12</v>
      </c>
      <c r="B9" s="31" t="s">
        <v>139</v>
      </c>
      <c r="C9" s="33"/>
      <c r="D9" s="39"/>
      <c r="E9" s="39"/>
      <c r="F9" s="33"/>
      <c r="G9" s="33"/>
      <c r="H9" s="41"/>
    </row>
    <row r="10" spans="1:8" ht="13.5">
      <c r="A10" s="38" t="s">
        <v>13</v>
      </c>
      <c r="B10" s="31" t="s">
        <v>140</v>
      </c>
      <c r="C10" s="33"/>
      <c r="D10" s="39"/>
      <c r="E10" s="39"/>
      <c r="F10" s="33"/>
      <c r="G10" s="33"/>
      <c r="H10" s="41"/>
    </row>
    <row r="11" spans="1:8" ht="13.5">
      <c r="A11" s="38" t="s">
        <v>14</v>
      </c>
      <c r="B11" s="31" t="s">
        <v>141</v>
      </c>
      <c r="C11" s="33"/>
      <c r="D11" s="39"/>
      <c r="E11" s="39"/>
      <c r="F11" s="33"/>
      <c r="G11" s="33"/>
      <c r="H11" s="41"/>
    </row>
    <row r="12" spans="1:8" ht="14.25" thickBot="1">
      <c r="A12" s="38" t="s">
        <v>15</v>
      </c>
      <c r="B12" s="31" t="s">
        <v>142</v>
      </c>
      <c r="C12" s="33"/>
      <c r="D12" s="39"/>
      <c r="E12" s="39"/>
      <c r="F12" s="33"/>
      <c r="H12" s="84"/>
    </row>
    <row r="13" spans="1:8" ht="14.25" thickBot="1">
      <c r="A13" s="38" t="s">
        <v>16</v>
      </c>
      <c r="B13" s="31" t="s">
        <v>143</v>
      </c>
      <c r="C13" s="33"/>
      <c r="D13" s="39"/>
      <c r="E13" s="39"/>
      <c r="F13" s="33"/>
      <c r="G13" s="141" t="s">
        <v>229</v>
      </c>
      <c r="H13" s="143"/>
    </row>
    <row r="14" spans="1:8" ht="13.5">
      <c r="A14" s="38" t="s">
        <v>17</v>
      </c>
      <c r="B14" s="31" t="s">
        <v>145</v>
      </c>
      <c r="C14" s="33"/>
      <c r="D14" s="39"/>
      <c r="E14" s="39"/>
      <c r="F14" s="33"/>
      <c r="G14" s="44" t="s">
        <v>130</v>
      </c>
      <c r="H14" s="45" t="s">
        <v>144</v>
      </c>
    </row>
    <row r="15" spans="1:8" ht="13.5">
      <c r="A15" s="38" t="s">
        <v>18</v>
      </c>
      <c r="B15" s="31" t="s">
        <v>147</v>
      </c>
      <c r="C15" s="33"/>
      <c r="D15" s="39"/>
      <c r="E15" s="39"/>
      <c r="F15" s="33"/>
      <c r="G15" s="46" t="s">
        <v>132</v>
      </c>
      <c r="H15" s="47" t="s">
        <v>146</v>
      </c>
    </row>
    <row r="16" spans="1:8" ht="13.5">
      <c r="A16" s="38" t="s">
        <v>19</v>
      </c>
      <c r="B16" s="31" t="s">
        <v>149</v>
      </c>
      <c r="C16" s="33"/>
      <c r="D16" s="39"/>
      <c r="E16" s="39"/>
      <c r="F16" s="33"/>
      <c r="G16" s="46" t="s">
        <v>7</v>
      </c>
      <c r="H16" s="47" t="s">
        <v>148</v>
      </c>
    </row>
    <row r="17" spans="1:8" ht="14.25" thickBot="1">
      <c r="A17" s="48" t="s">
        <v>20</v>
      </c>
      <c r="B17" s="32" t="s">
        <v>151</v>
      </c>
      <c r="C17" s="49"/>
      <c r="D17" s="50"/>
      <c r="E17" s="50"/>
      <c r="F17" s="49"/>
      <c r="G17" s="46" t="s">
        <v>8</v>
      </c>
      <c r="H17" s="47" t="s">
        <v>150</v>
      </c>
    </row>
    <row r="18" spans="1:8" ht="14.25" thickBot="1">
      <c r="A18" s="138" t="s">
        <v>154</v>
      </c>
      <c r="B18" s="139"/>
      <c r="C18" s="140"/>
      <c r="D18" s="141" t="s">
        <v>155</v>
      </c>
      <c r="E18" s="142"/>
      <c r="F18" s="143"/>
      <c r="G18" s="46" t="s">
        <v>9</v>
      </c>
      <c r="H18" s="47" t="s">
        <v>152</v>
      </c>
    </row>
    <row r="19" spans="1:8" ht="13.5">
      <c r="A19" s="35" t="s">
        <v>130</v>
      </c>
      <c r="B19" s="54" t="s">
        <v>157</v>
      </c>
      <c r="C19" s="55"/>
      <c r="D19" s="85" t="s">
        <v>130</v>
      </c>
      <c r="E19" s="57" t="s">
        <v>158</v>
      </c>
      <c r="F19" s="58"/>
      <c r="G19" s="46" t="s">
        <v>10</v>
      </c>
      <c r="H19" s="47" t="s">
        <v>153</v>
      </c>
    </row>
    <row r="20" spans="1:8" ht="13.5">
      <c r="A20" s="38" t="s">
        <v>132</v>
      </c>
      <c r="B20" s="33" t="s">
        <v>160</v>
      </c>
      <c r="C20" s="41"/>
      <c r="D20" s="86" t="s">
        <v>6</v>
      </c>
      <c r="E20" s="60" t="s">
        <v>161</v>
      </c>
      <c r="F20" s="61"/>
      <c r="G20" s="46" t="s">
        <v>11</v>
      </c>
      <c r="H20" s="53" t="s">
        <v>156</v>
      </c>
    </row>
    <row r="21" spans="1:8" ht="13.5">
      <c r="A21" s="38" t="s">
        <v>7</v>
      </c>
      <c r="B21" s="33" t="s">
        <v>163</v>
      </c>
      <c r="C21" s="41"/>
      <c r="D21" s="86" t="s">
        <v>7</v>
      </c>
      <c r="E21" s="60" t="s">
        <v>164</v>
      </c>
      <c r="F21" s="61"/>
      <c r="G21" s="46" t="s">
        <v>12</v>
      </c>
      <c r="H21" s="34" t="s">
        <v>159</v>
      </c>
    </row>
    <row r="22" spans="1:8" ht="13.5">
      <c r="A22" s="38" t="s">
        <v>8</v>
      </c>
      <c r="B22" s="33" t="s">
        <v>166</v>
      </c>
      <c r="C22" s="41"/>
      <c r="D22" s="86" t="s">
        <v>8</v>
      </c>
      <c r="E22" s="60" t="s">
        <v>167</v>
      </c>
      <c r="F22" s="61"/>
      <c r="G22" s="46" t="s">
        <v>13</v>
      </c>
      <c r="H22" s="34" t="s">
        <v>162</v>
      </c>
    </row>
    <row r="23" spans="1:8" ht="13.5">
      <c r="A23" s="38" t="s">
        <v>9</v>
      </c>
      <c r="B23" s="33" t="s">
        <v>169</v>
      </c>
      <c r="C23" s="41"/>
      <c r="D23" s="86" t="s">
        <v>9</v>
      </c>
      <c r="E23" s="60" t="s">
        <v>170</v>
      </c>
      <c r="F23" s="61"/>
      <c r="G23" s="46" t="s">
        <v>14</v>
      </c>
      <c r="H23" s="34" t="s">
        <v>165</v>
      </c>
    </row>
    <row r="24" spans="1:8" ht="13.5">
      <c r="A24" s="38" t="s">
        <v>10</v>
      </c>
      <c r="B24" s="33" t="s">
        <v>172</v>
      </c>
      <c r="C24" s="41"/>
      <c r="D24" s="86" t="s">
        <v>10</v>
      </c>
      <c r="E24" s="60" t="s">
        <v>173</v>
      </c>
      <c r="F24" s="61"/>
      <c r="G24" s="46" t="s">
        <v>15</v>
      </c>
      <c r="H24" s="34" t="s">
        <v>168</v>
      </c>
    </row>
    <row r="25" spans="1:8" ht="13.5">
      <c r="A25" s="38" t="s">
        <v>11</v>
      </c>
      <c r="B25" s="33" t="s">
        <v>175</v>
      </c>
      <c r="C25" s="41"/>
      <c r="D25" s="86" t="s">
        <v>11</v>
      </c>
      <c r="E25" s="60" t="s">
        <v>176</v>
      </c>
      <c r="F25" s="61"/>
      <c r="G25" s="46" t="s">
        <v>16</v>
      </c>
      <c r="H25" s="34" t="s">
        <v>171</v>
      </c>
    </row>
    <row r="26" spans="1:8" ht="13.5">
      <c r="A26" s="38" t="s">
        <v>12</v>
      </c>
      <c r="B26" s="33" t="s">
        <v>178</v>
      </c>
      <c r="C26" s="41"/>
      <c r="D26" s="86" t="s">
        <v>12</v>
      </c>
      <c r="E26" s="60" t="s">
        <v>179</v>
      </c>
      <c r="F26" s="61"/>
      <c r="G26" s="46" t="s">
        <v>17</v>
      </c>
      <c r="H26" s="34" t="s">
        <v>174</v>
      </c>
    </row>
    <row r="27" spans="1:8" ht="13.5">
      <c r="A27" s="38" t="s">
        <v>13</v>
      </c>
      <c r="B27" s="33" t="s">
        <v>181</v>
      </c>
      <c r="C27" s="41"/>
      <c r="D27" s="86" t="s">
        <v>13</v>
      </c>
      <c r="E27" s="60" t="s">
        <v>182</v>
      </c>
      <c r="F27" s="61"/>
      <c r="G27" s="46" t="s">
        <v>18</v>
      </c>
      <c r="H27" s="34" t="s">
        <v>177</v>
      </c>
    </row>
    <row r="28" spans="1:8" ht="13.5">
      <c r="A28" s="38" t="s">
        <v>14</v>
      </c>
      <c r="B28" s="33" t="s">
        <v>184</v>
      </c>
      <c r="C28" s="41"/>
      <c r="D28" s="86" t="s">
        <v>14</v>
      </c>
      <c r="E28" s="60" t="s">
        <v>185</v>
      </c>
      <c r="F28" s="61"/>
      <c r="G28" s="46" t="s">
        <v>19</v>
      </c>
      <c r="H28" s="34" t="s">
        <v>180</v>
      </c>
    </row>
    <row r="29" spans="1:8" ht="13.5">
      <c r="A29" s="38" t="s">
        <v>15</v>
      </c>
      <c r="B29" s="33" t="s">
        <v>187</v>
      </c>
      <c r="C29" s="41"/>
      <c r="D29" s="86" t="s">
        <v>15</v>
      </c>
      <c r="E29" s="60" t="s">
        <v>188</v>
      </c>
      <c r="F29" s="61"/>
      <c r="G29" s="46" t="s">
        <v>20</v>
      </c>
      <c r="H29" s="34" t="s">
        <v>183</v>
      </c>
    </row>
    <row r="30" spans="1:8" ht="13.5">
      <c r="A30" s="38" t="s">
        <v>16</v>
      </c>
      <c r="B30" s="33" t="s">
        <v>190</v>
      </c>
      <c r="C30" s="41"/>
      <c r="D30" s="86" t="s">
        <v>16</v>
      </c>
      <c r="E30" s="60" t="s">
        <v>191</v>
      </c>
      <c r="F30" s="61"/>
      <c r="G30" s="46" t="s">
        <v>21</v>
      </c>
      <c r="H30" s="34" t="s">
        <v>186</v>
      </c>
    </row>
    <row r="31" spans="1:8" ht="13.5">
      <c r="A31" s="38" t="s">
        <v>17</v>
      </c>
      <c r="B31" s="33" t="s">
        <v>193</v>
      </c>
      <c r="C31" s="41"/>
      <c r="D31" s="86" t="s">
        <v>17</v>
      </c>
      <c r="E31" s="60" t="s">
        <v>194</v>
      </c>
      <c r="F31" s="61"/>
      <c r="G31" s="46" t="s">
        <v>22</v>
      </c>
      <c r="H31" s="34" t="s">
        <v>189</v>
      </c>
    </row>
    <row r="32" spans="1:8" ht="13.5">
      <c r="A32" s="38" t="s">
        <v>18</v>
      </c>
      <c r="B32" s="33" t="s">
        <v>196</v>
      </c>
      <c r="C32" s="41"/>
      <c r="D32" s="86" t="s">
        <v>18</v>
      </c>
      <c r="E32" s="60" t="s">
        <v>197</v>
      </c>
      <c r="F32" s="61"/>
      <c r="G32" s="46" t="s">
        <v>23</v>
      </c>
      <c r="H32" s="34" t="s">
        <v>192</v>
      </c>
    </row>
    <row r="33" spans="1:8" ht="13.5">
      <c r="A33" s="38" t="s">
        <v>19</v>
      </c>
      <c r="B33" s="33" t="s">
        <v>199</v>
      </c>
      <c r="C33" s="41"/>
      <c r="D33" s="86" t="s">
        <v>19</v>
      </c>
      <c r="E33" s="60" t="s">
        <v>200</v>
      </c>
      <c r="F33" s="61"/>
      <c r="G33" s="46" t="s">
        <v>30</v>
      </c>
      <c r="H33" s="34" t="s">
        <v>195</v>
      </c>
    </row>
    <row r="34" spans="1:8" ht="13.5">
      <c r="A34" s="38" t="s">
        <v>20</v>
      </c>
      <c r="B34" s="33" t="s">
        <v>202</v>
      </c>
      <c r="C34" s="41"/>
      <c r="D34" s="86" t="s">
        <v>20</v>
      </c>
      <c r="E34" s="60" t="s">
        <v>203</v>
      </c>
      <c r="F34" s="61"/>
      <c r="G34" s="46" t="s">
        <v>31</v>
      </c>
      <c r="H34" s="34" t="s">
        <v>198</v>
      </c>
    </row>
    <row r="35" spans="1:8" ht="14.25" thickBot="1">
      <c r="A35" s="38" t="s">
        <v>21</v>
      </c>
      <c r="B35" s="33" t="s">
        <v>205</v>
      </c>
      <c r="C35" s="41"/>
      <c r="D35" s="87" t="s">
        <v>21</v>
      </c>
      <c r="E35" s="63" t="s">
        <v>206</v>
      </c>
      <c r="F35" s="64"/>
      <c r="G35" s="46" t="s">
        <v>32</v>
      </c>
      <c r="H35" s="34" t="s">
        <v>201</v>
      </c>
    </row>
    <row r="36" spans="1:8" ht="14.25" thickBot="1">
      <c r="A36" s="38" t="s">
        <v>22</v>
      </c>
      <c r="B36" s="33" t="s">
        <v>208</v>
      </c>
      <c r="C36" s="41"/>
      <c r="D36" s="146" t="s">
        <v>230</v>
      </c>
      <c r="E36" s="147"/>
      <c r="F36" s="148"/>
      <c r="G36" s="46" t="s">
        <v>33</v>
      </c>
      <c r="H36" s="34" t="s">
        <v>204</v>
      </c>
    </row>
    <row r="37" spans="1:8" ht="14.25" thickBot="1">
      <c r="A37" s="48" t="s">
        <v>23</v>
      </c>
      <c r="B37" s="49" t="s">
        <v>210</v>
      </c>
      <c r="C37" s="66"/>
      <c r="D37" s="85" t="s">
        <v>130</v>
      </c>
      <c r="E37" s="89" t="s">
        <v>212</v>
      </c>
      <c r="F37" s="88"/>
      <c r="G37" s="82" t="s">
        <v>34</v>
      </c>
      <c r="H37" s="34" t="s">
        <v>207</v>
      </c>
    </row>
    <row r="38" spans="1:8" ht="14.25" thickBot="1">
      <c r="A38" s="97"/>
      <c r="B38" s="93"/>
      <c r="C38" s="94"/>
      <c r="D38" s="86" t="s">
        <v>6</v>
      </c>
      <c r="E38" s="34" t="s">
        <v>213</v>
      </c>
      <c r="F38" s="47"/>
      <c r="G38" s="82" t="s">
        <v>35</v>
      </c>
      <c r="H38" s="47" t="s">
        <v>209</v>
      </c>
    </row>
    <row r="39" spans="1:8" ht="14.25" thickBot="1">
      <c r="A39" s="131" t="s">
        <v>248</v>
      </c>
      <c r="B39" s="132"/>
      <c r="C39" s="133"/>
      <c r="D39" s="86" t="s">
        <v>7</v>
      </c>
      <c r="E39" s="34" t="s">
        <v>214</v>
      </c>
      <c r="F39" s="47"/>
      <c r="G39" s="83" t="s">
        <v>36</v>
      </c>
      <c r="H39" s="68" t="s">
        <v>211</v>
      </c>
    </row>
    <row r="40" spans="1:9" ht="14.25" thickBot="1">
      <c r="A40" s="149" t="s">
        <v>246</v>
      </c>
      <c r="B40" s="150"/>
      <c r="C40" s="151"/>
      <c r="D40" s="86" t="s">
        <v>8</v>
      </c>
      <c r="E40" s="34" t="s">
        <v>215</v>
      </c>
      <c r="F40" s="47"/>
      <c r="G40" s="146" t="s">
        <v>231</v>
      </c>
      <c r="H40" s="148"/>
      <c r="I40" s="91"/>
    </row>
    <row r="41" spans="1:9" ht="13.5">
      <c r="A41" s="152"/>
      <c r="B41" s="153"/>
      <c r="C41" s="154"/>
      <c r="D41" s="86" t="s">
        <v>9</v>
      </c>
      <c r="E41" s="34" t="s">
        <v>216</v>
      </c>
      <c r="F41" s="47"/>
      <c r="G41" s="85" t="s">
        <v>130</v>
      </c>
      <c r="H41" s="89" t="s">
        <v>232</v>
      </c>
      <c r="I41" s="92"/>
    </row>
    <row r="42" spans="1:9" ht="14.25" thickBot="1">
      <c r="A42" s="155"/>
      <c r="B42" s="156"/>
      <c r="C42" s="157"/>
      <c r="D42" s="86" t="s">
        <v>10</v>
      </c>
      <c r="E42" s="34" t="s">
        <v>217</v>
      </c>
      <c r="F42" s="47"/>
      <c r="G42" s="86" t="s">
        <v>6</v>
      </c>
      <c r="H42" s="34" t="s">
        <v>233</v>
      </c>
      <c r="I42" s="92"/>
    </row>
    <row r="43" spans="1:9" ht="14.25" thickBot="1">
      <c r="A43" s="102"/>
      <c r="B43" s="103"/>
      <c r="C43" s="104"/>
      <c r="D43" s="86" t="s">
        <v>11</v>
      </c>
      <c r="E43" s="34" t="s">
        <v>218</v>
      </c>
      <c r="F43" s="47"/>
      <c r="G43" s="86" t="s">
        <v>7</v>
      </c>
      <c r="H43" s="34" t="s">
        <v>234</v>
      </c>
      <c r="I43" s="92"/>
    </row>
    <row r="44" spans="1:9" ht="13.5">
      <c r="A44" s="105" t="s">
        <v>250</v>
      </c>
      <c r="B44" s="106"/>
      <c r="C44" s="107"/>
      <c r="D44" s="86" t="s">
        <v>12</v>
      </c>
      <c r="E44" s="34" t="s">
        <v>219</v>
      </c>
      <c r="F44" s="47"/>
      <c r="G44" s="86" t="s">
        <v>8</v>
      </c>
      <c r="H44" s="34" t="s">
        <v>235</v>
      </c>
      <c r="I44" s="92"/>
    </row>
    <row r="45" spans="1:9" ht="14.25" thickBot="1">
      <c r="A45" s="108" t="s">
        <v>253</v>
      </c>
      <c r="B45" s="109"/>
      <c r="C45" s="110"/>
      <c r="D45" s="86" t="s">
        <v>13</v>
      </c>
      <c r="E45" s="34" t="s">
        <v>220</v>
      </c>
      <c r="F45" s="47"/>
      <c r="G45" s="86" t="s">
        <v>9</v>
      </c>
      <c r="H45" s="34" t="s">
        <v>236</v>
      </c>
      <c r="I45" s="92"/>
    </row>
    <row r="46" spans="1:9" ht="14.25" thickBot="1">
      <c r="A46" s="111"/>
      <c r="B46" s="112"/>
      <c r="C46" s="113"/>
      <c r="D46" s="86" t="s">
        <v>14</v>
      </c>
      <c r="E46" s="34" t="s">
        <v>221</v>
      </c>
      <c r="F46" s="47"/>
      <c r="G46" s="86" t="s">
        <v>10</v>
      </c>
      <c r="H46" s="34" t="s">
        <v>237</v>
      </c>
      <c r="I46" s="92"/>
    </row>
    <row r="47" spans="1:9" ht="13.5">
      <c r="A47" s="114" t="s">
        <v>251</v>
      </c>
      <c r="B47" s="115"/>
      <c r="C47" s="116"/>
      <c r="D47" s="86" t="s">
        <v>15</v>
      </c>
      <c r="E47" s="34" t="s">
        <v>222</v>
      </c>
      <c r="F47" s="47"/>
      <c r="G47" s="86" t="s">
        <v>11</v>
      </c>
      <c r="H47" s="34" t="s">
        <v>238</v>
      </c>
      <c r="I47" s="92"/>
    </row>
    <row r="48" spans="1:9" ht="14.25" thickBot="1">
      <c r="A48" s="117" t="s">
        <v>252</v>
      </c>
      <c r="B48" s="118"/>
      <c r="C48" s="119"/>
      <c r="D48" s="86" t="s">
        <v>16</v>
      </c>
      <c r="E48" s="34" t="s">
        <v>223</v>
      </c>
      <c r="F48" s="47"/>
      <c r="G48" s="86" t="s">
        <v>12</v>
      </c>
      <c r="H48" s="34" t="s">
        <v>239</v>
      </c>
      <c r="I48" s="92"/>
    </row>
    <row r="49" spans="1:9" ht="14.25" thickBot="1">
      <c r="A49" s="111"/>
      <c r="B49" s="112"/>
      <c r="C49" s="113"/>
      <c r="D49" s="86" t="s">
        <v>17</v>
      </c>
      <c r="E49" s="34" t="s">
        <v>224</v>
      </c>
      <c r="F49" s="47"/>
      <c r="G49" s="86" t="s">
        <v>13</v>
      </c>
      <c r="H49" s="34" t="s">
        <v>240</v>
      </c>
      <c r="I49" s="92"/>
    </row>
    <row r="50" spans="1:9" ht="13.5">
      <c r="A50" s="114" t="s">
        <v>249</v>
      </c>
      <c r="B50" s="115"/>
      <c r="C50" s="116"/>
      <c r="D50" s="86" t="s">
        <v>18</v>
      </c>
      <c r="E50" s="34" t="s">
        <v>225</v>
      </c>
      <c r="F50" s="47"/>
      <c r="G50" s="86" t="s">
        <v>14</v>
      </c>
      <c r="H50" s="34" t="s">
        <v>241</v>
      </c>
      <c r="I50" s="92"/>
    </row>
    <row r="51" spans="1:9" ht="14.25" thickBot="1">
      <c r="A51" s="117" t="s">
        <v>254</v>
      </c>
      <c r="B51" s="118"/>
      <c r="C51" s="119"/>
      <c r="D51" s="86" t="s">
        <v>19</v>
      </c>
      <c r="E51" s="34" t="s">
        <v>226</v>
      </c>
      <c r="F51" s="47"/>
      <c r="G51" s="86" t="s">
        <v>15</v>
      </c>
      <c r="H51" s="34" t="s">
        <v>242</v>
      </c>
      <c r="I51" s="92"/>
    </row>
    <row r="52" spans="1:9" ht="13.5">
      <c r="A52" s="100"/>
      <c r="B52" s="98"/>
      <c r="C52" s="99"/>
      <c r="D52" s="86" t="s">
        <v>20</v>
      </c>
      <c r="E52" s="34" t="s">
        <v>227</v>
      </c>
      <c r="F52" s="47"/>
      <c r="G52" s="86" t="s">
        <v>16</v>
      </c>
      <c r="H52" s="34" t="s">
        <v>243</v>
      </c>
      <c r="I52" s="92"/>
    </row>
    <row r="53" spans="1:9" ht="14.25" thickBot="1">
      <c r="A53" s="101" t="s">
        <v>129</v>
      </c>
      <c r="B53" s="95"/>
      <c r="C53" s="96"/>
      <c r="D53" s="87" t="s">
        <v>21</v>
      </c>
      <c r="E53" s="90" t="s">
        <v>228</v>
      </c>
      <c r="F53" s="68"/>
      <c r="G53" s="87" t="s">
        <v>17</v>
      </c>
      <c r="H53" s="90" t="s">
        <v>244</v>
      </c>
      <c r="I53" s="92"/>
    </row>
  </sheetData>
  <mergeCells count="6">
    <mergeCell ref="G13:H13"/>
    <mergeCell ref="D36:F36"/>
    <mergeCell ref="A40:C42"/>
    <mergeCell ref="A18:C18"/>
    <mergeCell ref="D18:F18"/>
    <mergeCell ref="G40:H40"/>
  </mergeCells>
  <hyperlinks>
    <hyperlink ref="A53" r:id="rId1" display="www.dnatree.co.kr"/>
  </hyperlinks>
  <printOptions/>
  <pageMargins left="0.66" right="0.53" top="0.74" bottom="0.73" header="0.5" footer="0.5"/>
  <pageSetup horizontalDpi="600" verticalDpi="600" orientation="portrait" paperSize="9" r:id="rId2"/>
  <headerFooter alignWithMargins="0">
    <oddHeader>&amp;C'4대 표준 경전 읽기' 및 '몰몬경 반복 읽기 프로그램'</oddHeader>
    <oddFooter>&amp;L수원 스테이크&amp;R2005년 1월 23일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shkoo</dc:creator>
  <cp:keywords/>
  <dc:description/>
  <cp:lastModifiedBy>shkoo</cp:lastModifiedBy>
  <cp:lastPrinted>2005-02-19T05:07:33Z</cp:lastPrinted>
  <dcterms:created xsi:type="dcterms:W3CDTF">2005-01-23T13:47:12Z</dcterms:created>
  <dcterms:modified xsi:type="dcterms:W3CDTF">2005-02-19T05:09:25Z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